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nbattj\Desktop\Cont Ret Org\"/>
    </mc:Choice>
  </mc:AlternateContent>
  <bookViews>
    <workbookView xWindow="-12" yWindow="-12" windowWidth="14400" windowHeight="12924" firstSheet="1" activeTab="3"/>
  </bookViews>
  <sheets>
    <sheet name="Instructions" sheetId="12" r:id="rId1"/>
    <sheet name="Current Period" sheetId="5" r:id="rId2"/>
    <sheet name="QuarterToDate" sheetId="10" r:id="rId3"/>
    <sheet name="YearToDate" sheetId="11" r:id="rId4"/>
    <sheet name="Pillar Advertising" sheetId="6" state="hidden" r:id="rId5"/>
    <sheet name="O&amp;O GAM" sheetId="4" state="hidden" r:id="rId6"/>
    <sheet name="Total Advertising Revenue" sheetId="1" state="hidden" r:id="rId7"/>
    <sheet name="Local Advertising" sheetId="2" state="hidden" r:id="rId8"/>
    <sheet name="Amplified Segment" sheetId="3" state="hidden" r:id="rId9"/>
    <sheet name="dataCY" sheetId="7" state="hidden" r:id="rId10"/>
    <sheet name="dataQtr" sheetId="8" state="hidden" r:id="rId11"/>
    <sheet name="dataYR" sheetId="9" state="hidden" r:id="rId12"/>
  </sheets>
  <definedNames>
    <definedName name="_xlnm._FilterDatabase" localSheetId="1" hidden="1">'Current Period'!$E$21:$G$30</definedName>
    <definedName name="_xlnm._FilterDatabase" localSheetId="2" hidden="1">QuarterToDate!$E$21:$G$30</definedName>
    <definedName name="_xlnm._FilterDatabase" localSheetId="3" hidden="1">YearToDate!$E$21:$G$30</definedName>
    <definedName name="AmpSegPlan1" localSheetId="10">dataQtr!$M$3:$O$14</definedName>
    <definedName name="AmpSegPlan1">dataCY!$M$3:$O$14</definedName>
    <definedName name="AmpSegPlan2" localSheetId="10">dataQtr!$M$16:$O$25</definedName>
    <definedName name="AmpSegPlan2">dataCY!$M$16:$O$25</definedName>
    <definedName name="AmpSegPlan3" localSheetId="10">dataQtr!$M$27:$O$36</definedName>
    <definedName name="AmpSegPlan3">dataCY!$M$27:$O$36</definedName>
    <definedName name="AmpSegPlanQTR1">dataQtr!$M$3:$O$14</definedName>
    <definedName name="AmpSegPlanQTR2">dataQtr!$M$16:$O$25</definedName>
    <definedName name="AmpSegPlanQTR3">dataQtr!$M$27:$O$36</definedName>
    <definedName name="AmpSegPlanYTD1">dataYR!$M$3:$O$14</definedName>
    <definedName name="AmpSegPlanYTD2">dataYR!$M$16:$O$25</definedName>
    <definedName name="AmpSegPlanYTD3">dataYR!$M$27:$O$36</definedName>
    <definedName name="AmpSegPY1" localSheetId="10">dataQtr!$P$3:$R$14</definedName>
    <definedName name="AmpSegPY1">dataCY!$P$3:$R$14</definedName>
    <definedName name="AmpSegPY2" localSheetId="10">dataQtr!$P$16:$R$25</definedName>
    <definedName name="AmpSegPY2">dataCY!$P$16:$R$25</definedName>
    <definedName name="AmpSegPY3" localSheetId="10">dataQtr!$P$27:$R$36</definedName>
    <definedName name="AmpSegPY3">dataCY!$P$27:$R$36</definedName>
    <definedName name="AmpSegPYQTR1">dataQtr!$P$3:$R$14</definedName>
    <definedName name="AmpSegPYQTR2">dataQtr!$P$16:$R$25</definedName>
    <definedName name="AmpSegPYQTR3">dataQtr!$P$27:$R$36</definedName>
    <definedName name="AmpSegPYYTD1">dataYR!$P$3:$R$14</definedName>
    <definedName name="AmpSegPYYTD2">dataYR!$P$16:$R$25</definedName>
    <definedName name="AmpSegPYYTD3">dataYR!$P$27:$R$36</definedName>
    <definedName name="DigSegPlan1" localSheetId="10">dataQtr!$S$3:$U$14</definedName>
    <definedName name="DigSegPlan1">dataCY!$S$3:$U$14</definedName>
    <definedName name="DigSegPlan2" localSheetId="10">dataQtr!$S$16:$U$25</definedName>
    <definedName name="DigSegPlan2">dataCY!$S$16:$U$25</definedName>
    <definedName name="DigSegPlan3" localSheetId="10">dataQtr!$S$27:$U$36</definedName>
    <definedName name="DigSegPlan3">dataCY!$S$27:$U$36</definedName>
    <definedName name="DigSegPlanQTR1">dataQtr!$S$3:$U$14</definedName>
    <definedName name="DigSegPlanQTR2">dataQtr!$S$16:$U$25</definedName>
    <definedName name="DigSegPlanQTR3">dataQtr!$S$27:$U$36</definedName>
    <definedName name="DigSegPlanYTD1">dataYR!$S$3:$U$14</definedName>
    <definedName name="DigSegPlanYTD2">dataYR!$S$16:$U$25</definedName>
    <definedName name="DigSegPlanYTD3">dataYR!$S$27:$U$36</definedName>
    <definedName name="DigSegPY1" localSheetId="10">dataQtr!$V$3:$X$14</definedName>
    <definedName name="DigSegPY1">dataCY!$V$3:$X$14</definedName>
    <definedName name="DigSegPY2" localSheetId="10">dataQtr!$V$16:$X$25</definedName>
    <definedName name="DigSegPY2">dataCY!$V$16:$X$25</definedName>
    <definedName name="DigSegPY3" localSheetId="10">dataQtr!$V$27:$X$36</definedName>
    <definedName name="DigSegPY3">dataCY!$V$27:$X$36</definedName>
    <definedName name="DigSegPYQTR1">dataQtr!$V$3:$X$14</definedName>
    <definedName name="DigSegPYQTR2">dataQtr!$V$16:$X$25</definedName>
    <definedName name="DigSegPYQTR3">dataQtr!$V$27:$X$36</definedName>
    <definedName name="DigSegPYYTD1">dataYR!$V$3:$X$14</definedName>
    <definedName name="DigSegPYYTD2">dataYR!$V$16:$X$25</definedName>
    <definedName name="DigSegPYYTD3">dataYR!$V$27:$X$36</definedName>
    <definedName name="ID" localSheetId="1" hidden="1">"813f8547-8309-4f83-aa25-9f1d5d8126f4"</definedName>
    <definedName name="ID" localSheetId="2" hidden="1">"813f8547-8309-4f83-aa25-9f1d5d8126f4"</definedName>
    <definedName name="ID" localSheetId="3" hidden="1">"813f8547-8309-4f83-aa25-9f1d5d8126f4"</definedName>
    <definedName name="LocalAdvRevPlan1" localSheetId="10">dataQtr!$G$3:$I$14</definedName>
    <definedName name="LocalAdvRevPlan1">dataCY!$G$3:$I$14</definedName>
    <definedName name="LocalAdvRevPlan2" localSheetId="10">dataQtr!$G$16:$I$25</definedName>
    <definedName name="LocalAdvRevPlan2">dataCY!$G$16:$I$25</definedName>
    <definedName name="LocalAdvRevPlan3" localSheetId="10">dataQtr!$G$27:$I$36</definedName>
    <definedName name="LocalAdvRevPlan3">dataCY!$G$27:$I$36</definedName>
    <definedName name="LocalAdvRevPlanQTR1">dataQtr!$G$3:$I$14</definedName>
    <definedName name="LocalAdvRevPlanQTR2">dataQtr!$G$16:$I$25</definedName>
    <definedName name="LocalAdvRevPlanQTR3">dataQtr!$G$27:$I$36</definedName>
    <definedName name="LocalAdvRevPlanYTD1">dataYR!$G$3:$I$14</definedName>
    <definedName name="LocalAdvRevPlanYTD2">dataYR!$G$16:$I$25</definedName>
    <definedName name="LocalAdvRevPlanYTD3">dataYR!$G$27:$I$36</definedName>
    <definedName name="LocalAdvRevPY1" localSheetId="10">dataQtr!$J$3:$L$14</definedName>
    <definedName name="LocalAdvRevPY1">dataCY!$J$3:$L$14</definedName>
    <definedName name="LocalAdvRevPY2" localSheetId="10">dataQtr!$J$16:$L$25</definedName>
    <definedName name="LocalAdvRevPY2">dataCY!$J$16:$L$25</definedName>
    <definedName name="LocalAdvRevPY3" localSheetId="10">dataQtr!$J$27:$L$36</definedName>
    <definedName name="LocalAdvRevPY3">dataCY!$J$27:$L$36</definedName>
    <definedName name="LocalAdvRevPYQTR1">dataQtr!$J$3:$L$14</definedName>
    <definedName name="LocalAdvRevPYQTR2">dataQtr!$J$16:$L$25</definedName>
    <definedName name="LocalAdvRevPYQTR3">dataQtr!$J$27:$L$36</definedName>
    <definedName name="LocalAdvRevPYYTD1">dataYR!$J$3:$L$14</definedName>
    <definedName name="LocalAdvRevPYYTD2">dataYR!$J$16:$L$25</definedName>
    <definedName name="LocalAdvRevPYYTD3">dataYR!$J$27:$L$36</definedName>
    <definedName name="PillarAdvPlan1" localSheetId="10">dataQtr!$Y$3:$AA$14</definedName>
    <definedName name="PillarAdvPlan1">dataCY!$Y$3:$AA$14</definedName>
    <definedName name="PillarAdvPlan2" localSheetId="10">dataQtr!$Y$16:$AA$25</definedName>
    <definedName name="PillarAdvPlan2">dataCY!$Y$16:$AA$25</definedName>
    <definedName name="PillarAdvPlan3" localSheetId="10">dataQtr!$Y$27:$AA$36</definedName>
    <definedName name="PillarAdvPlan3">dataCY!$Y$27:$AA$36</definedName>
    <definedName name="PillarAdvPlanQTR1">dataQtr!$Y$3:$AA$14</definedName>
    <definedName name="PillarAdvPlanQTR2">dataQtr!$Y$16:$AA$25</definedName>
    <definedName name="PillarAdvPlanQTR3">dataQtr!$Y$27:$AA$36</definedName>
    <definedName name="PillarAdvPlanYTD1">dataYR!$Y$3:$AA$14</definedName>
    <definedName name="PillarAdvPlanYTD2">dataYR!$Y$16:$AA$25</definedName>
    <definedName name="PillarAdvPlanYTD3">dataYR!$Y$27:$AA$36</definedName>
    <definedName name="PillarAdvPY1" localSheetId="10">dataQtr!$AB$3:$AD$14</definedName>
    <definedName name="PillarAdvPY1">dataCY!$AB$3:$AD$14</definedName>
    <definedName name="PillarAdvPY2" localSheetId="10">dataQtr!$AB$16:$AD$25</definedName>
    <definedName name="PillarAdvPY2">dataCY!$AB$16:$AD$25</definedName>
    <definedName name="PillarAdvPY3" localSheetId="10">dataQtr!$AB$27:$AD$36</definedName>
    <definedName name="PillarAdvPY3">dataCY!$AB$27:$AD$36</definedName>
    <definedName name="PillarAdvPYQTR1">dataQtr!$AB$3:$AD$14</definedName>
    <definedName name="PillarAdvPYQTR2">dataQtr!$AB$16:$AD$25</definedName>
    <definedName name="PillarAdvPYQTR3">dataQtr!$AB$27:$AD$36</definedName>
    <definedName name="PillarAdvPYYTD1">dataYR!$AB$3:$AD$14</definedName>
    <definedName name="PillarAdvPYYTD2">dataYR!$AB$16:$AD$25</definedName>
    <definedName name="PillarAdvPYYTD3">dataYR!$AB$27:$AD$36</definedName>
    <definedName name="_xlnm.Print_Area" localSheetId="1">'Current Period'!$A$1:$AJ$43</definedName>
    <definedName name="_xlnm.Print_Area" localSheetId="2">QuarterToDate!$A$1:$AI$43</definedName>
    <definedName name="_xlnm.Print_Area" localSheetId="3">YearToDate!$A$1:$AI$43</definedName>
    <definedName name="_xlnm.Print_Titles" localSheetId="1">'Current Period'!$1:$8</definedName>
    <definedName name="_xlnm.Print_Titles" localSheetId="2">QuarterToDate!$1:$8</definedName>
    <definedName name="_xlnm.Print_Titles" localSheetId="3">YearToDate!$1:$8</definedName>
    <definedName name="TotalAdvRevPlan1" localSheetId="10">dataQtr!$A$2:$C$14</definedName>
    <definedName name="TotalAdvRevPlan1">dataCY!$A$2:$C$14</definedName>
    <definedName name="TotalAdvRevPlan2" localSheetId="10">dataQtr!$A$16:$C$25</definedName>
    <definedName name="TotalAdvRevPlan2">dataCY!$A$16:$C$25</definedName>
    <definedName name="TotalAdvRevPlan3" localSheetId="10">dataQtr!$A$27:$C$36</definedName>
    <definedName name="TotalAdvRevPlan3">dataCY!$A$27:$C$36</definedName>
    <definedName name="TotalAdvRevPlanQTR1">dataQtr!$A$3:$C$14</definedName>
    <definedName name="TotalAdvRevPlanQTR2">dataQtr!$A$16:$C$25</definedName>
    <definedName name="TotalAdvRevPlanQTR3">dataQtr!$A$27:$C$36</definedName>
    <definedName name="TotalAdvRevPlanYTD1">dataYR!$A$3:$C$14</definedName>
    <definedName name="TotalAdvRevPlanYTD2">dataYR!$A$16:$C$25</definedName>
    <definedName name="TotalAdvRevPlanYTD3">dataYR!$A$27:$C$36</definedName>
    <definedName name="TotalAdvRevPY1" localSheetId="10">dataQtr!$D$3:$F$14</definedName>
    <definedName name="TotalAdvRevPY1">dataCY!$D$3:$F$14</definedName>
    <definedName name="TotalAdvRevPY2" localSheetId="10">dataQtr!$D$16:$F$25</definedName>
    <definedName name="TotalAdvRevPY2">dataCY!$D$16:$F$25</definedName>
    <definedName name="TotalAdvRevPY3" localSheetId="10">dataQtr!$D$27:$F$36</definedName>
    <definedName name="TotalAdvRevPY3">dataCY!$D$27:$F$36</definedName>
    <definedName name="TotalAdvRevPYQTR1">dataQtr!$D$3:$F$14</definedName>
    <definedName name="TotalAdvRevPYQTR2">dataQtr!$D$16:$F$25</definedName>
    <definedName name="TotalAdvRevPYQTR3">dataQtr!$D$27:$F$36</definedName>
    <definedName name="TotalAdvRevPYYTD1">dataYR!$D$3:$F$14</definedName>
    <definedName name="TotalAdvRevPYYTD2">dataYR!$D$16:$F$25</definedName>
    <definedName name="TotalAdvRevPYYTD3">dataYR!$D$27:$F$36</definedName>
  </definedNames>
  <calcPr calcId="152511"/>
</workbook>
</file>

<file path=xl/calcChain.xml><?xml version="1.0" encoding="utf-8"?>
<calcChain xmlns="http://schemas.openxmlformats.org/spreadsheetml/2006/main">
  <c r="AF40" i="3" l="1"/>
  <c r="AF25" i="3"/>
  <c r="AF26" i="3"/>
  <c r="AF27" i="3"/>
  <c r="AF28" i="3"/>
  <c r="V53" i="3"/>
  <c r="V52" i="3"/>
  <c r="V51" i="3"/>
  <c r="V49" i="3"/>
  <c r="V50" i="3"/>
  <c r="V26" i="3"/>
  <c r="V27" i="3"/>
  <c r="V28" i="3"/>
  <c r="L53" i="3"/>
  <c r="L50" i="3"/>
  <c r="L40" i="3"/>
  <c r="L41" i="3"/>
  <c r="L28" i="3"/>
  <c r="L25" i="3"/>
  <c r="L26" i="3"/>
  <c r="L27" i="3"/>
  <c r="V32" i="6"/>
  <c r="V31" i="6"/>
  <c r="V30" i="6"/>
  <c r="V29" i="6"/>
  <c r="V23" i="6"/>
  <c r="V24" i="6"/>
  <c r="V25" i="6"/>
  <c r="V26" i="6"/>
  <c r="V27" i="6"/>
  <c r="V28" i="6"/>
  <c r="L43" i="6"/>
  <c r="L25" i="6"/>
  <c r="L26" i="6"/>
  <c r="L27" i="6"/>
  <c r="L28" i="6"/>
  <c r="C33" i="9" l="1"/>
  <c r="C28" i="9"/>
  <c r="C34" i="9"/>
  <c r="AD36" i="9"/>
  <c r="AD35" i="9"/>
  <c r="AD34" i="9"/>
  <c r="AD33" i="9"/>
  <c r="AD32" i="9"/>
  <c r="AD31" i="9"/>
  <c r="AD30" i="9"/>
  <c r="AD29" i="9"/>
  <c r="AD28" i="9"/>
  <c r="AD27" i="9"/>
  <c r="AD25" i="9"/>
  <c r="AD24" i="9"/>
  <c r="AD23" i="9"/>
  <c r="AD22" i="9"/>
  <c r="AD21" i="9"/>
  <c r="AD20" i="9"/>
  <c r="AD19" i="9"/>
  <c r="AD18" i="9"/>
  <c r="AD17" i="9"/>
  <c r="AD16" i="9"/>
  <c r="AD14" i="9"/>
  <c r="AD13" i="9"/>
  <c r="AD12" i="9"/>
  <c r="AD11" i="9"/>
  <c r="AD10" i="9"/>
  <c r="AD9" i="9"/>
  <c r="AD8" i="9"/>
  <c r="AD7" i="9"/>
  <c r="AD6" i="9"/>
  <c r="AD5" i="9"/>
  <c r="AD4" i="9"/>
  <c r="X36" i="9"/>
  <c r="X35" i="9"/>
  <c r="X34" i="9"/>
  <c r="X33" i="9"/>
  <c r="X32" i="9"/>
  <c r="X31" i="9"/>
  <c r="X30" i="9"/>
  <c r="X29" i="9"/>
  <c r="X28" i="9"/>
  <c r="X27" i="9"/>
  <c r="X25" i="9"/>
  <c r="X24" i="9"/>
  <c r="X23" i="9"/>
  <c r="X22" i="9"/>
  <c r="X21" i="9"/>
  <c r="X20" i="9"/>
  <c r="X19" i="9"/>
  <c r="X18" i="9"/>
  <c r="X17" i="9"/>
  <c r="X16" i="9"/>
  <c r="X14" i="9"/>
  <c r="X13" i="9"/>
  <c r="X12" i="9"/>
  <c r="X11" i="9"/>
  <c r="X10" i="9"/>
  <c r="X9" i="9"/>
  <c r="X8" i="9"/>
  <c r="X7" i="9"/>
  <c r="X6" i="9"/>
  <c r="X5" i="9"/>
  <c r="X4" i="9"/>
  <c r="R36" i="9"/>
  <c r="R35" i="9"/>
  <c r="R34" i="9"/>
  <c r="R33" i="9"/>
  <c r="R32" i="9"/>
  <c r="R31" i="9"/>
  <c r="R30" i="9"/>
  <c r="R29" i="9"/>
  <c r="R28" i="9"/>
  <c r="R27" i="9"/>
  <c r="R25" i="9"/>
  <c r="R24" i="9"/>
  <c r="R23" i="9"/>
  <c r="R22" i="9"/>
  <c r="R21" i="9"/>
  <c r="R20" i="9"/>
  <c r="R19" i="9"/>
  <c r="R18" i="9"/>
  <c r="R17" i="9"/>
  <c r="R16" i="9"/>
  <c r="R14" i="9"/>
  <c r="R13" i="9"/>
  <c r="R12" i="9"/>
  <c r="R11" i="9"/>
  <c r="R10" i="9"/>
  <c r="R9" i="9"/>
  <c r="R8" i="9"/>
  <c r="R7" i="9"/>
  <c r="R6" i="9"/>
  <c r="R5" i="9"/>
  <c r="R4" i="9"/>
  <c r="L36" i="9"/>
  <c r="L35" i="9"/>
  <c r="L34" i="9"/>
  <c r="L33" i="9"/>
  <c r="L32" i="9"/>
  <c r="L31" i="9"/>
  <c r="L30" i="9"/>
  <c r="L29" i="9"/>
  <c r="L28" i="9"/>
  <c r="L27" i="9"/>
  <c r="L25" i="9"/>
  <c r="L24" i="9"/>
  <c r="L23" i="9"/>
  <c r="L22" i="9"/>
  <c r="L21" i="9"/>
  <c r="L20" i="9"/>
  <c r="L19" i="9"/>
  <c r="L18" i="9"/>
  <c r="L17" i="9"/>
  <c r="L16" i="9"/>
  <c r="L14" i="9"/>
  <c r="L13" i="9"/>
  <c r="L12" i="9"/>
  <c r="L11" i="9"/>
  <c r="L10" i="9"/>
  <c r="L9" i="9"/>
  <c r="L8" i="9"/>
  <c r="L7" i="9"/>
  <c r="L6" i="9"/>
  <c r="L5" i="9"/>
  <c r="L4" i="9"/>
  <c r="F36" i="9"/>
  <c r="F35" i="9"/>
  <c r="F34" i="9"/>
  <c r="F33" i="9"/>
  <c r="F32" i="9"/>
  <c r="F31" i="9"/>
  <c r="F30" i="9"/>
  <c r="F29" i="9"/>
  <c r="F28" i="9"/>
  <c r="F27" i="9"/>
  <c r="F25" i="9"/>
  <c r="F24" i="9"/>
  <c r="F23" i="9"/>
  <c r="F22" i="9"/>
  <c r="F21" i="9"/>
  <c r="F20" i="9"/>
  <c r="F19" i="9"/>
  <c r="F18" i="9"/>
  <c r="F17" i="9"/>
  <c r="F16" i="9"/>
  <c r="F14" i="9"/>
  <c r="F13" i="9"/>
  <c r="F12" i="9"/>
  <c r="F11" i="9"/>
  <c r="F10" i="9"/>
  <c r="F9" i="9"/>
  <c r="F8" i="9"/>
  <c r="F7" i="9"/>
  <c r="F6" i="9"/>
  <c r="F5" i="9"/>
  <c r="F4" i="9"/>
  <c r="AA36" i="9"/>
  <c r="AA35" i="9"/>
  <c r="AA34" i="9"/>
  <c r="AA33" i="9"/>
  <c r="AA32" i="9"/>
  <c r="AA31" i="9"/>
  <c r="AA30" i="9"/>
  <c r="AA29" i="9"/>
  <c r="AA28" i="9"/>
  <c r="AA27" i="9"/>
  <c r="AA25" i="9"/>
  <c r="AA24" i="9"/>
  <c r="AA23" i="9"/>
  <c r="AA22" i="9"/>
  <c r="AA21" i="9"/>
  <c r="AA20" i="9"/>
  <c r="AA19" i="9"/>
  <c r="AA18" i="9"/>
  <c r="AA17" i="9"/>
  <c r="AA16" i="9"/>
  <c r="AA14" i="9"/>
  <c r="AA13" i="9"/>
  <c r="AA12" i="9"/>
  <c r="AA11" i="9"/>
  <c r="AA10" i="9"/>
  <c r="AA9" i="9"/>
  <c r="AA8" i="9"/>
  <c r="AA7" i="9"/>
  <c r="AA6" i="9"/>
  <c r="AA5" i="9"/>
  <c r="AA4" i="9"/>
  <c r="U36" i="9"/>
  <c r="U35" i="9"/>
  <c r="U34" i="9"/>
  <c r="U33" i="9"/>
  <c r="U32" i="9"/>
  <c r="U31" i="9"/>
  <c r="U30" i="9"/>
  <c r="U29" i="9"/>
  <c r="U28" i="9"/>
  <c r="U27" i="9"/>
  <c r="U25" i="9"/>
  <c r="U24" i="9"/>
  <c r="U23" i="9"/>
  <c r="U22" i="9"/>
  <c r="U21" i="9"/>
  <c r="U20" i="9"/>
  <c r="U19" i="9"/>
  <c r="U18" i="9"/>
  <c r="U17" i="9"/>
  <c r="U16" i="9"/>
  <c r="U14" i="9"/>
  <c r="U13" i="9"/>
  <c r="U12" i="9"/>
  <c r="U11" i="9"/>
  <c r="U10" i="9"/>
  <c r="U9" i="9"/>
  <c r="U8" i="9"/>
  <c r="U7" i="9"/>
  <c r="U6" i="9"/>
  <c r="U5" i="9"/>
  <c r="U4" i="9"/>
  <c r="O36" i="9"/>
  <c r="O35" i="9"/>
  <c r="O34" i="9"/>
  <c r="O33" i="9"/>
  <c r="O32" i="9"/>
  <c r="O31" i="9"/>
  <c r="O30" i="9"/>
  <c r="O29" i="9"/>
  <c r="O28" i="9"/>
  <c r="O27" i="9"/>
  <c r="O25" i="9"/>
  <c r="O24" i="9"/>
  <c r="O23" i="9"/>
  <c r="O22" i="9"/>
  <c r="O21" i="9"/>
  <c r="O20" i="9"/>
  <c r="O19" i="9"/>
  <c r="O18" i="9"/>
  <c r="O17" i="9"/>
  <c r="O16" i="9"/>
  <c r="O14" i="9"/>
  <c r="O13" i="9"/>
  <c r="O12" i="9"/>
  <c r="O11" i="9"/>
  <c r="O10" i="9"/>
  <c r="O9" i="9"/>
  <c r="O8" i="9"/>
  <c r="O7" i="9"/>
  <c r="O6" i="9"/>
  <c r="O5" i="9"/>
  <c r="O4" i="9"/>
  <c r="I36" i="9"/>
  <c r="I35" i="9"/>
  <c r="I34" i="9"/>
  <c r="I33" i="9"/>
  <c r="I32" i="9"/>
  <c r="I31" i="9"/>
  <c r="I30" i="9"/>
  <c r="I29" i="9"/>
  <c r="I28" i="9"/>
  <c r="I27" i="9"/>
  <c r="I25" i="9"/>
  <c r="I24" i="9"/>
  <c r="I23" i="9"/>
  <c r="I22" i="9"/>
  <c r="I21" i="9"/>
  <c r="I20" i="9"/>
  <c r="I19" i="9"/>
  <c r="I18" i="9"/>
  <c r="I17" i="9"/>
  <c r="I16" i="9"/>
  <c r="I14" i="9"/>
  <c r="I13" i="9"/>
  <c r="I12" i="9"/>
  <c r="I11" i="9"/>
  <c r="I10" i="9"/>
  <c r="I9" i="9"/>
  <c r="I8" i="9"/>
  <c r="I7" i="9"/>
  <c r="I6" i="9"/>
  <c r="I5" i="9"/>
  <c r="I4" i="9"/>
  <c r="C36" i="9"/>
  <c r="C35" i="9"/>
  <c r="C32" i="9"/>
  <c r="C31" i="9"/>
  <c r="C30" i="9"/>
  <c r="C29" i="9"/>
  <c r="C27" i="9"/>
  <c r="C25" i="9"/>
  <c r="C24" i="9"/>
  <c r="C23" i="9"/>
  <c r="C22" i="9"/>
  <c r="C21" i="9"/>
  <c r="C20" i="9"/>
  <c r="C19" i="9"/>
  <c r="C18" i="9"/>
  <c r="C17" i="9"/>
  <c r="C16" i="9"/>
  <c r="C14" i="9"/>
  <c r="C13" i="9"/>
  <c r="C12" i="9"/>
  <c r="C11" i="9"/>
  <c r="C10" i="9"/>
  <c r="C9" i="9"/>
  <c r="C8" i="9"/>
  <c r="C7" i="9"/>
  <c r="C6" i="9"/>
  <c r="C5" i="9"/>
  <c r="C4" i="9"/>
  <c r="AD36" i="8"/>
  <c r="AD35" i="8"/>
  <c r="AD34" i="8"/>
  <c r="AD33" i="8"/>
  <c r="AD32" i="8"/>
  <c r="AD31" i="8"/>
  <c r="AD30" i="8"/>
  <c r="AD29" i="8"/>
  <c r="AD28" i="8"/>
  <c r="AD27" i="8"/>
  <c r="AD25" i="8"/>
  <c r="AD24" i="8"/>
  <c r="AD23" i="8"/>
  <c r="AD22" i="8"/>
  <c r="AD21" i="8"/>
  <c r="AD20" i="8"/>
  <c r="AD19" i="8"/>
  <c r="AD18" i="8"/>
  <c r="AD17" i="8"/>
  <c r="AD16" i="8"/>
  <c r="AD14" i="8"/>
  <c r="AD13" i="8"/>
  <c r="AD12" i="8"/>
  <c r="AD11" i="8"/>
  <c r="AD10" i="8"/>
  <c r="AD9" i="8"/>
  <c r="AD8" i="8"/>
  <c r="AD7" i="8"/>
  <c r="AD6" i="8"/>
  <c r="AD5" i="8"/>
  <c r="AD4" i="8"/>
  <c r="X36" i="8"/>
  <c r="X35" i="8"/>
  <c r="X34" i="8"/>
  <c r="X33" i="8"/>
  <c r="X32" i="8"/>
  <c r="X31" i="8"/>
  <c r="X30" i="8"/>
  <c r="X29" i="8"/>
  <c r="X28" i="8"/>
  <c r="X27" i="8"/>
  <c r="X25" i="8"/>
  <c r="X24" i="8"/>
  <c r="X23" i="8"/>
  <c r="X22" i="8"/>
  <c r="X21" i="8"/>
  <c r="X20" i="8"/>
  <c r="X19" i="8"/>
  <c r="X18" i="8"/>
  <c r="X17" i="8"/>
  <c r="X16" i="8"/>
  <c r="X14" i="8"/>
  <c r="X13" i="8"/>
  <c r="X12" i="8"/>
  <c r="X11" i="8"/>
  <c r="X10" i="8"/>
  <c r="X9" i="8"/>
  <c r="X8" i="8"/>
  <c r="X7" i="8"/>
  <c r="X6" i="8"/>
  <c r="X5" i="8"/>
  <c r="X4" i="8"/>
  <c r="R36" i="8"/>
  <c r="R35" i="8"/>
  <c r="R34" i="8"/>
  <c r="R33" i="8"/>
  <c r="R32" i="8"/>
  <c r="R31" i="8"/>
  <c r="R30" i="8"/>
  <c r="R29" i="8"/>
  <c r="R28" i="8"/>
  <c r="R27" i="8"/>
  <c r="R25" i="8"/>
  <c r="R24" i="8"/>
  <c r="R23" i="8"/>
  <c r="R22" i="8"/>
  <c r="R21" i="8"/>
  <c r="R20" i="8"/>
  <c r="R19" i="8"/>
  <c r="R18" i="8"/>
  <c r="R17" i="8"/>
  <c r="R16" i="8"/>
  <c r="R14" i="8"/>
  <c r="R13" i="8"/>
  <c r="R12" i="8"/>
  <c r="R11" i="8"/>
  <c r="R10" i="8"/>
  <c r="R9" i="8"/>
  <c r="R8" i="8"/>
  <c r="R7" i="8"/>
  <c r="R6" i="8"/>
  <c r="R5" i="8"/>
  <c r="R4" i="8"/>
  <c r="L36" i="8"/>
  <c r="L35" i="8"/>
  <c r="L34" i="8"/>
  <c r="L33" i="8"/>
  <c r="L32" i="8"/>
  <c r="L31" i="8"/>
  <c r="L30" i="8"/>
  <c r="L29" i="8"/>
  <c r="L28" i="8"/>
  <c r="L27" i="8"/>
  <c r="L25" i="8"/>
  <c r="L24" i="8"/>
  <c r="L23" i="8"/>
  <c r="L22" i="8"/>
  <c r="L21" i="8"/>
  <c r="L20" i="8"/>
  <c r="L19" i="8"/>
  <c r="L18" i="8"/>
  <c r="L17" i="8"/>
  <c r="L16" i="8"/>
  <c r="L14" i="8"/>
  <c r="L13" i="8"/>
  <c r="L12" i="8"/>
  <c r="L11" i="8"/>
  <c r="L10" i="8"/>
  <c r="L9" i="8"/>
  <c r="L8" i="8"/>
  <c r="L7" i="8"/>
  <c r="L6" i="8"/>
  <c r="L5" i="8"/>
  <c r="L4" i="8"/>
  <c r="F36" i="8"/>
  <c r="F35" i="8"/>
  <c r="F34" i="8"/>
  <c r="F33" i="8"/>
  <c r="F32" i="8"/>
  <c r="F31" i="8"/>
  <c r="F30" i="8"/>
  <c r="F29" i="8"/>
  <c r="F28" i="8"/>
  <c r="F27" i="8"/>
  <c r="F25" i="8"/>
  <c r="F24" i="8"/>
  <c r="F23" i="8"/>
  <c r="F22" i="8"/>
  <c r="F21" i="8"/>
  <c r="F20" i="8"/>
  <c r="F19" i="8"/>
  <c r="F18" i="8"/>
  <c r="F17" i="8"/>
  <c r="F16" i="8"/>
  <c r="F14" i="8"/>
  <c r="F13" i="8"/>
  <c r="F12" i="8"/>
  <c r="F11" i="8"/>
  <c r="F10" i="8"/>
  <c r="F9" i="8"/>
  <c r="F8" i="8"/>
  <c r="F7" i="8"/>
  <c r="F6" i="8"/>
  <c r="F5" i="8"/>
  <c r="F4" i="8"/>
  <c r="AA36" i="8"/>
  <c r="AA35" i="8"/>
  <c r="AA34" i="8"/>
  <c r="AA33" i="8"/>
  <c r="AA32" i="8"/>
  <c r="AA31" i="8"/>
  <c r="AA30" i="8"/>
  <c r="AA29" i="8"/>
  <c r="AA28" i="8"/>
  <c r="AA27" i="8"/>
  <c r="AA25" i="8"/>
  <c r="AA24" i="8"/>
  <c r="AA23" i="8"/>
  <c r="AA22" i="8"/>
  <c r="AA21" i="8"/>
  <c r="AA20" i="8"/>
  <c r="AA19" i="8"/>
  <c r="AA18" i="8"/>
  <c r="AA17" i="8"/>
  <c r="AA16" i="8"/>
  <c r="AA14" i="8"/>
  <c r="AA13" i="8"/>
  <c r="AA12" i="8"/>
  <c r="AA11" i="8"/>
  <c r="AA10" i="8"/>
  <c r="AA9" i="8"/>
  <c r="AA8" i="8"/>
  <c r="AA7" i="8"/>
  <c r="AA6" i="8"/>
  <c r="AA5" i="8"/>
  <c r="AA4" i="8"/>
  <c r="U36" i="8"/>
  <c r="U35" i="8"/>
  <c r="U34" i="8"/>
  <c r="U33" i="8"/>
  <c r="U32" i="8"/>
  <c r="U31" i="8"/>
  <c r="U30" i="8"/>
  <c r="U29" i="8"/>
  <c r="U28" i="8"/>
  <c r="U27" i="8"/>
  <c r="U25" i="8"/>
  <c r="U24" i="8"/>
  <c r="U23" i="8"/>
  <c r="U22" i="8"/>
  <c r="U21" i="8"/>
  <c r="U20" i="8"/>
  <c r="U19" i="8"/>
  <c r="U18" i="8"/>
  <c r="U17" i="8"/>
  <c r="U16" i="8"/>
  <c r="U14" i="8"/>
  <c r="U13" i="8"/>
  <c r="U12" i="8"/>
  <c r="U11" i="8"/>
  <c r="U10" i="8"/>
  <c r="U9" i="8"/>
  <c r="U8" i="8"/>
  <c r="U7" i="8"/>
  <c r="U6" i="8"/>
  <c r="U5" i="8"/>
  <c r="U4" i="8"/>
  <c r="O36" i="8"/>
  <c r="O35" i="8"/>
  <c r="O34" i="8"/>
  <c r="O33" i="8"/>
  <c r="O32" i="8"/>
  <c r="O31" i="8"/>
  <c r="O30" i="8"/>
  <c r="O29" i="8"/>
  <c r="O28" i="8"/>
  <c r="O27" i="8"/>
  <c r="O25" i="8"/>
  <c r="O24" i="8"/>
  <c r="O23" i="8"/>
  <c r="O22" i="8"/>
  <c r="O21" i="8"/>
  <c r="O20" i="8"/>
  <c r="O19" i="8"/>
  <c r="O18" i="8"/>
  <c r="O17" i="8"/>
  <c r="O16" i="8"/>
  <c r="O14" i="8"/>
  <c r="O13" i="8"/>
  <c r="O12" i="8"/>
  <c r="O11" i="8"/>
  <c r="O10" i="8"/>
  <c r="O9" i="8"/>
  <c r="O8" i="8"/>
  <c r="O7" i="8"/>
  <c r="O6" i="8"/>
  <c r="O5" i="8"/>
  <c r="O4" i="8"/>
  <c r="I36" i="8"/>
  <c r="I35" i="8"/>
  <c r="I34" i="8"/>
  <c r="I33" i="8"/>
  <c r="I32" i="8"/>
  <c r="I31" i="8"/>
  <c r="I30" i="8"/>
  <c r="I29" i="8"/>
  <c r="I28" i="8"/>
  <c r="I27" i="8"/>
  <c r="I25" i="8"/>
  <c r="I24" i="8"/>
  <c r="I23" i="8"/>
  <c r="I22" i="8"/>
  <c r="I21" i="8"/>
  <c r="I20" i="8"/>
  <c r="I19" i="8"/>
  <c r="I18" i="8"/>
  <c r="I17" i="8"/>
  <c r="I16" i="8"/>
  <c r="I14" i="8"/>
  <c r="I13" i="8"/>
  <c r="I12" i="8"/>
  <c r="I11" i="8"/>
  <c r="I10" i="8"/>
  <c r="I9" i="8"/>
  <c r="I8" i="8"/>
  <c r="I7" i="8"/>
  <c r="I6" i="8"/>
  <c r="I5" i="8"/>
  <c r="I4" i="8"/>
  <c r="C36" i="8"/>
  <c r="C35" i="8"/>
  <c r="C34" i="8"/>
  <c r="C33" i="8"/>
  <c r="C32" i="8"/>
  <c r="C31" i="8"/>
  <c r="C30" i="8"/>
  <c r="C29" i="8"/>
  <c r="C28" i="8"/>
  <c r="C27" i="8"/>
  <c r="C25" i="8"/>
  <c r="C24" i="8"/>
  <c r="C23" i="8"/>
  <c r="C22" i="8"/>
  <c r="C21" i="8"/>
  <c r="C20" i="8"/>
  <c r="C19" i="8"/>
  <c r="C18" i="8"/>
  <c r="C17" i="8"/>
  <c r="C16" i="8"/>
  <c r="C14" i="8"/>
  <c r="C13" i="8"/>
  <c r="C12" i="8"/>
  <c r="C11" i="8"/>
  <c r="C10" i="8"/>
  <c r="C9" i="8"/>
  <c r="C8" i="8"/>
  <c r="C7" i="8"/>
  <c r="C6" i="8"/>
  <c r="C5" i="8"/>
  <c r="C4" i="8"/>
  <c r="AD36" i="7"/>
  <c r="AD35" i="7"/>
  <c r="AD34" i="7"/>
  <c r="AD33" i="7"/>
  <c r="AD32" i="7"/>
  <c r="AD31" i="7"/>
  <c r="AD30" i="7"/>
  <c r="AD29" i="7"/>
  <c r="AD28" i="7"/>
  <c r="AD27" i="7"/>
  <c r="AD25" i="7"/>
  <c r="AD24" i="7"/>
  <c r="AD23" i="7"/>
  <c r="AD22" i="7"/>
  <c r="AD21" i="7"/>
  <c r="AD20" i="7"/>
  <c r="AD19" i="7"/>
  <c r="AD18" i="7"/>
  <c r="AD17" i="7"/>
  <c r="AD16" i="7"/>
  <c r="AD14" i="7"/>
  <c r="AD13" i="7"/>
  <c r="AD12" i="7"/>
  <c r="AD11" i="7"/>
  <c r="AD10" i="7"/>
  <c r="AD9" i="7"/>
  <c r="AD8" i="7"/>
  <c r="AD7" i="7"/>
  <c r="AD6" i="7"/>
  <c r="AD5" i="7"/>
  <c r="AD4" i="7"/>
  <c r="X36" i="7"/>
  <c r="X35" i="7"/>
  <c r="X34" i="7"/>
  <c r="X33" i="7"/>
  <c r="X32" i="7"/>
  <c r="X31" i="7"/>
  <c r="X30" i="7"/>
  <c r="X29" i="7"/>
  <c r="X28" i="7"/>
  <c r="X27" i="7"/>
  <c r="X25" i="7"/>
  <c r="X24" i="7"/>
  <c r="X23" i="7"/>
  <c r="X22" i="7"/>
  <c r="X21" i="7"/>
  <c r="X20" i="7"/>
  <c r="X19" i="7"/>
  <c r="X18" i="7"/>
  <c r="X17" i="7"/>
  <c r="X16" i="7"/>
  <c r="X14" i="7"/>
  <c r="X13" i="7"/>
  <c r="X12" i="7"/>
  <c r="X11" i="7"/>
  <c r="X10" i="7"/>
  <c r="X9" i="7"/>
  <c r="X8" i="7"/>
  <c r="X7" i="7"/>
  <c r="X6" i="7"/>
  <c r="X5" i="7"/>
  <c r="X4" i="7"/>
  <c r="R36" i="7"/>
  <c r="R35" i="7"/>
  <c r="R34" i="7"/>
  <c r="R33" i="7"/>
  <c r="R32" i="7"/>
  <c r="R31" i="7"/>
  <c r="R30" i="7"/>
  <c r="R29" i="7"/>
  <c r="R28" i="7"/>
  <c r="R27" i="7"/>
  <c r="R25" i="7"/>
  <c r="R24" i="7"/>
  <c r="R23" i="7"/>
  <c r="R22" i="7"/>
  <c r="R21" i="7"/>
  <c r="R20" i="7"/>
  <c r="R19" i="7"/>
  <c r="R18" i="7"/>
  <c r="R17" i="7"/>
  <c r="R16" i="7"/>
  <c r="R14" i="7"/>
  <c r="R13" i="7"/>
  <c r="R12" i="7"/>
  <c r="R11" i="7"/>
  <c r="R10" i="7"/>
  <c r="R9" i="7"/>
  <c r="R8" i="7"/>
  <c r="R7" i="7"/>
  <c r="R6" i="7"/>
  <c r="R5" i="7"/>
  <c r="R4" i="7"/>
  <c r="L36" i="7"/>
  <c r="L35" i="7"/>
  <c r="L34" i="7"/>
  <c r="L33" i="7"/>
  <c r="L32" i="7"/>
  <c r="L31" i="7"/>
  <c r="L30" i="7"/>
  <c r="L29" i="7"/>
  <c r="L28" i="7"/>
  <c r="L27" i="7"/>
  <c r="L25" i="7"/>
  <c r="L24" i="7"/>
  <c r="L23" i="7"/>
  <c r="L22" i="7"/>
  <c r="L21" i="7"/>
  <c r="L20" i="7"/>
  <c r="L19" i="7"/>
  <c r="L18" i="7"/>
  <c r="L17" i="7"/>
  <c r="L16" i="7"/>
  <c r="L14" i="7"/>
  <c r="L13" i="7"/>
  <c r="L12" i="7"/>
  <c r="L11" i="7"/>
  <c r="L10" i="7"/>
  <c r="L9" i="7"/>
  <c r="L8" i="7"/>
  <c r="L7" i="7"/>
  <c r="L6" i="7"/>
  <c r="L5" i="7"/>
  <c r="L4" i="7"/>
  <c r="F36" i="7"/>
  <c r="F35" i="7"/>
  <c r="F34" i="7"/>
  <c r="F33" i="7"/>
  <c r="F32" i="7"/>
  <c r="F31" i="7"/>
  <c r="F30" i="7"/>
  <c r="F29" i="7"/>
  <c r="F28" i="7"/>
  <c r="F27" i="7"/>
  <c r="F25" i="7"/>
  <c r="F24" i="7"/>
  <c r="F23" i="7"/>
  <c r="F22" i="7"/>
  <c r="F21" i="7"/>
  <c r="F20" i="7"/>
  <c r="F19" i="7"/>
  <c r="F18" i="7"/>
  <c r="F17" i="7"/>
  <c r="F16" i="7"/>
  <c r="F14" i="7"/>
  <c r="F13" i="7"/>
  <c r="F12" i="7"/>
  <c r="F11" i="7"/>
  <c r="F10" i="7"/>
  <c r="F9" i="7"/>
  <c r="F8" i="7"/>
  <c r="F7" i="7"/>
  <c r="F6" i="7"/>
  <c r="F5" i="7"/>
  <c r="F4" i="7"/>
  <c r="AA36" i="7"/>
  <c r="AA35" i="7"/>
  <c r="AA34" i="7"/>
  <c r="AA33" i="7"/>
  <c r="AA32" i="7"/>
  <c r="AA31" i="7"/>
  <c r="AA30" i="7"/>
  <c r="AA29" i="7"/>
  <c r="AA28" i="7"/>
  <c r="AA27" i="7"/>
  <c r="AA25" i="7"/>
  <c r="AA24" i="7"/>
  <c r="AA23" i="7"/>
  <c r="AA22" i="7"/>
  <c r="AA21" i="7"/>
  <c r="AA20" i="7"/>
  <c r="AA19" i="7"/>
  <c r="AA18" i="7"/>
  <c r="AA17" i="7"/>
  <c r="AA16" i="7"/>
  <c r="AA14" i="7"/>
  <c r="AA13" i="7"/>
  <c r="AA12" i="7"/>
  <c r="AA11" i="7"/>
  <c r="AA10" i="7"/>
  <c r="AA9" i="7"/>
  <c r="AA8" i="7"/>
  <c r="AA7" i="7"/>
  <c r="AA6" i="7"/>
  <c r="AA5" i="7"/>
  <c r="AA4" i="7"/>
  <c r="U36" i="7"/>
  <c r="U35" i="7"/>
  <c r="U34" i="7"/>
  <c r="U33" i="7"/>
  <c r="U32" i="7"/>
  <c r="U31" i="7"/>
  <c r="U30" i="7"/>
  <c r="U29" i="7"/>
  <c r="U28" i="7"/>
  <c r="U27" i="7"/>
  <c r="U25" i="7"/>
  <c r="U24" i="7"/>
  <c r="U23" i="7"/>
  <c r="U22" i="7"/>
  <c r="U21" i="7"/>
  <c r="U20" i="7"/>
  <c r="U19" i="7"/>
  <c r="U18" i="7"/>
  <c r="U17" i="7"/>
  <c r="U16" i="7"/>
  <c r="U14" i="7"/>
  <c r="U13" i="7"/>
  <c r="U12" i="7"/>
  <c r="U11" i="7"/>
  <c r="U10" i="7"/>
  <c r="U9" i="7"/>
  <c r="U8" i="7"/>
  <c r="U7" i="7"/>
  <c r="U6" i="7"/>
  <c r="U5" i="7"/>
  <c r="U4" i="7"/>
  <c r="O36" i="7"/>
  <c r="O35" i="7"/>
  <c r="O34" i="7"/>
  <c r="O33" i="7"/>
  <c r="O32" i="7"/>
  <c r="O31" i="7"/>
  <c r="O30" i="7"/>
  <c r="O29" i="7"/>
  <c r="O28" i="7"/>
  <c r="O27" i="7"/>
  <c r="O25" i="7"/>
  <c r="O24" i="7"/>
  <c r="O23" i="7"/>
  <c r="O22" i="7"/>
  <c r="O21" i="7"/>
  <c r="O20" i="7"/>
  <c r="O19" i="7"/>
  <c r="O18" i="7"/>
  <c r="O17" i="7"/>
  <c r="O16" i="7"/>
  <c r="O14" i="7"/>
  <c r="O13" i="7"/>
  <c r="O12" i="7"/>
  <c r="O11" i="7"/>
  <c r="O10" i="7"/>
  <c r="O9" i="7"/>
  <c r="O8" i="7"/>
  <c r="O7" i="7"/>
  <c r="O6" i="7"/>
  <c r="O5" i="7"/>
  <c r="O4" i="7"/>
  <c r="I36" i="7"/>
  <c r="I35" i="7"/>
  <c r="I34" i="7"/>
  <c r="I33" i="7"/>
  <c r="I32" i="7"/>
  <c r="I31" i="7"/>
  <c r="I30" i="7"/>
  <c r="I29" i="7"/>
  <c r="I28" i="7"/>
  <c r="I27" i="7"/>
  <c r="I25" i="7"/>
  <c r="I24" i="7"/>
  <c r="I23" i="7"/>
  <c r="I22" i="7"/>
  <c r="I21" i="7"/>
  <c r="I20" i="7"/>
  <c r="I19" i="7"/>
  <c r="I18" i="7"/>
  <c r="I17" i="7"/>
  <c r="I16" i="7"/>
  <c r="I14" i="7"/>
  <c r="I13" i="7"/>
  <c r="I12" i="7"/>
  <c r="I11" i="7"/>
  <c r="I10" i="7"/>
  <c r="I9" i="7"/>
  <c r="I8" i="7"/>
  <c r="I7" i="7"/>
  <c r="I6" i="7"/>
  <c r="I5" i="7"/>
  <c r="I4" i="7"/>
  <c r="C36" i="7"/>
  <c r="C35" i="7"/>
  <c r="C34" i="7"/>
  <c r="C33" i="7"/>
  <c r="C32" i="7"/>
  <c r="C31" i="7"/>
  <c r="C30" i="7"/>
  <c r="C29" i="7"/>
  <c r="C28" i="7"/>
  <c r="C27" i="7"/>
  <c r="C25" i="7"/>
  <c r="C24" i="7"/>
  <c r="C23" i="7"/>
  <c r="C22" i="7"/>
  <c r="C21" i="7"/>
  <c r="C20" i="7"/>
  <c r="C19" i="7"/>
  <c r="C18" i="7"/>
  <c r="C17" i="7"/>
  <c r="C16" i="7"/>
  <c r="C14" i="7"/>
  <c r="C13" i="7"/>
  <c r="C12" i="7"/>
  <c r="C11" i="7"/>
  <c r="C10" i="7"/>
  <c r="C9" i="7"/>
  <c r="C8" i="7"/>
  <c r="C7" i="7"/>
  <c r="C6" i="7"/>
  <c r="C5" i="7"/>
  <c r="C4" i="7"/>
  <c r="AB14" i="9" l="1"/>
  <c r="AB23" i="9"/>
  <c r="Y33" i="8"/>
  <c r="AB32" i="9"/>
  <c r="AB28" i="9"/>
  <c r="Y18" i="8"/>
  <c r="Y11" i="9"/>
  <c r="Y19" i="9"/>
  <c r="Y28" i="9"/>
  <c r="AB8" i="9"/>
  <c r="Y27" i="8"/>
  <c r="AB6" i="9"/>
  <c r="AB10" i="9"/>
  <c r="AB19" i="9"/>
  <c r="Y27" i="7"/>
  <c r="Y9" i="8"/>
  <c r="Y25" i="8"/>
  <c r="Y24" i="8"/>
  <c r="Y32" i="8"/>
  <c r="AB32" i="8"/>
  <c r="AB12" i="9"/>
  <c r="AB21" i="9"/>
  <c r="AB30" i="9"/>
  <c r="Y29" i="7"/>
  <c r="Y10" i="9"/>
  <c r="Y12" i="9"/>
  <c r="Y21" i="9"/>
  <c r="Y30" i="9"/>
  <c r="Y19" i="8"/>
  <c r="Y35" i="8"/>
  <c r="Y6" i="9"/>
  <c r="Y14" i="9"/>
  <c r="Y23" i="9"/>
  <c r="Y32" i="9"/>
  <c r="AB13" i="9"/>
  <c r="AB22" i="9"/>
  <c r="AB24" i="9"/>
  <c r="AB31" i="9"/>
  <c r="Y11" i="8"/>
  <c r="Y12" i="8"/>
  <c r="Y21" i="8"/>
  <c r="Y30" i="8"/>
  <c r="AB5" i="8"/>
  <c r="AB13" i="8"/>
  <c r="AB36" i="8"/>
  <c r="Y5" i="8"/>
  <c r="Y13" i="8"/>
  <c r="Y22" i="8"/>
  <c r="AB27" i="7"/>
  <c r="Y6" i="8"/>
  <c r="Y24" i="9"/>
  <c r="Y33" i="9"/>
  <c r="Y35" i="9"/>
  <c r="Y8" i="7"/>
  <c r="Y28" i="8"/>
  <c r="Y34" i="8"/>
  <c r="Y7" i="9"/>
  <c r="Y16" i="9"/>
  <c r="Y20" i="9"/>
  <c r="Y29" i="9"/>
  <c r="Y10" i="8"/>
  <c r="Y20" i="8"/>
  <c r="AB28" i="8"/>
  <c r="AB7" i="9"/>
  <c r="AB11" i="9"/>
  <c r="AB16" i="9"/>
  <c r="AB20" i="9"/>
  <c r="AB29" i="9"/>
  <c r="AB33" i="9"/>
  <c r="Y33" i="7"/>
  <c r="Y4" i="8"/>
  <c r="Y5" i="7"/>
  <c r="Y22" i="7"/>
  <c r="Y29" i="8"/>
  <c r="Y36" i="8"/>
  <c r="AB11" i="8"/>
  <c r="AB22" i="8"/>
  <c r="AB35" i="8"/>
  <c r="Y4" i="9"/>
  <c r="Y8" i="9"/>
  <c r="Y17" i="9"/>
  <c r="Y25" i="9"/>
  <c r="Y34" i="9"/>
  <c r="Y31" i="7"/>
  <c r="Y35" i="7"/>
  <c r="Y7" i="8"/>
  <c r="AB4" i="9"/>
  <c r="AB17" i="9"/>
  <c r="AB25" i="9"/>
  <c r="Y8" i="8"/>
  <c r="Y14" i="8"/>
  <c r="Y23" i="8"/>
  <c r="Y31" i="8"/>
  <c r="Y5" i="9"/>
  <c r="Y9" i="9"/>
  <c r="Y13" i="9"/>
  <c r="Y18" i="9"/>
  <c r="Y22" i="9"/>
  <c r="Y27" i="9"/>
  <c r="Y31" i="9"/>
  <c r="Y36" i="9"/>
  <c r="AB23" i="7"/>
  <c r="Y16" i="8"/>
  <c r="AB12" i="8"/>
  <c r="AB14" i="8"/>
  <c r="AB24" i="8"/>
  <c r="AB5" i="9"/>
  <c r="AB9" i="9"/>
  <c r="AB18" i="9"/>
  <c r="AB36" i="9"/>
  <c r="AB6" i="7"/>
  <c r="Y9" i="7"/>
  <c r="Y11" i="7"/>
  <c r="Y18" i="7"/>
  <c r="Y20" i="7"/>
  <c r="Y24" i="7"/>
  <c r="AB9" i="8"/>
  <c r="Y17" i="8"/>
  <c r="AB27" i="9"/>
  <c r="AB35" i="9"/>
  <c r="AB34" i="9"/>
  <c r="AB19" i="8"/>
  <c r="AB23" i="8"/>
  <c r="AB6" i="8"/>
  <c r="AB10" i="8"/>
  <c r="AB29" i="8"/>
  <c r="AB33" i="8"/>
  <c r="AB20" i="8"/>
  <c r="AB7" i="8"/>
  <c r="AB30" i="8"/>
  <c r="AB34" i="8"/>
  <c r="AB16" i="8"/>
  <c r="AB25" i="8"/>
  <c r="AB4" i="8"/>
  <c r="AB8" i="8"/>
  <c r="AB27" i="8"/>
  <c r="AB31" i="8"/>
  <c r="AB17" i="8"/>
  <c r="AB21" i="8"/>
  <c r="AB18" i="8"/>
  <c r="AB4" i="7"/>
  <c r="Y6" i="7"/>
  <c r="AB11" i="7"/>
  <c r="Y16" i="7"/>
  <c r="AB21" i="7"/>
  <c r="Y23" i="7"/>
  <c r="AB29" i="7"/>
  <c r="Y25" i="7"/>
  <c r="AB31" i="7"/>
  <c r="AB13" i="7"/>
  <c r="AB8" i="7"/>
  <c r="Y10" i="7"/>
  <c r="AB16" i="7"/>
  <c r="AB25" i="7"/>
  <c r="Y28" i="7"/>
  <c r="AB33" i="7"/>
  <c r="AB10" i="7"/>
  <c r="Y12" i="7"/>
  <c r="AB18" i="7"/>
  <c r="AB28" i="7"/>
  <c r="Y30" i="7"/>
  <c r="AB35" i="7"/>
  <c r="Y7" i="7"/>
  <c r="AB12" i="7"/>
  <c r="Y14" i="7"/>
  <c r="AB20" i="7"/>
  <c r="AB30" i="7"/>
  <c r="Y32" i="7"/>
  <c r="AB14" i="7"/>
  <c r="Y17" i="7"/>
  <c r="AB22" i="7"/>
  <c r="AB32" i="7"/>
  <c r="Y34" i="7"/>
  <c r="AB5" i="7"/>
  <c r="AB7" i="7"/>
  <c r="AB17" i="7"/>
  <c r="Y19" i="7"/>
  <c r="AB24" i="7"/>
  <c r="AB34" i="7"/>
  <c r="Y36" i="7"/>
  <c r="Y4" i="7"/>
  <c r="AB9" i="7"/>
  <c r="Y13" i="7"/>
  <c r="AB19" i="7"/>
  <c r="Y21" i="7"/>
  <c r="AB36" i="7"/>
  <c r="V18" i="8" l="1"/>
  <c r="V23" i="7"/>
  <c r="V12" i="9" l="1"/>
  <c r="S35" i="9"/>
  <c r="S18" i="8"/>
  <c r="V14" i="8"/>
  <c r="V23" i="9"/>
  <c r="S9" i="8"/>
  <c r="S27" i="7"/>
  <c r="S22" i="9"/>
  <c r="S18" i="7"/>
  <c r="V33" i="7"/>
  <c r="S27" i="8"/>
  <c r="V8" i="7"/>
  <c r="V6" i="9"/>
  <c r="V20" i="8"/>
  <c r="V7" i="8"/>
  <c r="S10" i="9"/>
  <c r="V30" i="8"/>
  <c r="V10" i="8"/>
  <c r="S31" i="9"/>
  <c r="V9" i="7"/>
  <c r="V35" i="8"/>
  <c r="S14" i="8"/>
  <c r="V18" i="9"/>
  <c r="V24" i="9"/>
  <c r="S23" i="9"/>
  <c r="S5" i="7"/>
  <c r="V8" i="9"/>
  <c r="V36" i="9"/>
  <c r="M29" i="9"/>
  <c r="V34" i="9"/>
  <c r="V30" i="9"/>
  <c r="V35" i="9"/>
  <c r="V32" i="8"/>
  <c r="V28" i="8"/>
  <c r="S30" i="8"/>
  <c r="S32" i="8"/>
  <c r="S20" i="8"/>
  <c r="S6" i="9"/>
  <c r="S20" i="7"/>
  <c r="S28" i="9"/>
  <c r="V13" i="8"/>
  <c r="V29" i="9"/>
  <c r="V22" i="8"/>
  <c r="S25" i="8"/>
  <c r="S17" i="8"/>
  <c r="V32" i="7"/>
  <c r="V4" i="8"/>
  <c r="S12" i="9"/>
  <c r="S22" i="8"/>
  <c r="S36" i="8"/>
  <c r="V13" i="9"/>
  <c r="V33" i="9"/>
  <c r="S8" i="8"/>
  <c r="S25" i="7"/>
  <c r="S11" i="8"/>
  <c r="S4" i="9"/>
  <c r="S28" i="7"/>
  <c r="V29" i="8"/>
  <c r="S32" i="9"/>
  <c r="V5" i="9"/>
  <c r="S9" i="7"/>
  <c r="S23" i="8"/>
  <c r="V6" i="7"/>
  <c r="S23" i="7"/>
  <c r="S16" i="7"/>
  <c r="S13" i="7"/>
  <c r="S14" i="9"/>
  <c r="V36" i="7"/>
  <c r="V13" i="7"/>
  <c r="V30" i="7"/>
  <c r="S10" i="8"/>
  <c r="S27" i="9"/>
  <c r="S29" i="7"/>
  <c r="S9" i="9"/>
  <c r="V21" i="8"/>
  <c r="S12" i="8"/>
  <c r="V5" i="7"/>
  <c r="S21" i="7"/>
  <c r="V16" i="8"/>
  <c r="V16" i="7"/>
  <c r="S35" i="7"/>
  <c r="V31" i="8"/>
  <c r="S32" i="7"/>
  <c r="S17" i="7"/>
  <c r="S21" i="9"/>
  <c r="V27" i="7"/>
  <c r="V12" i="8"/>
  <c r="V29" i="7"/>
  <c r="V27" i="8"/>
  <c r="S17" i="9"/>
  <c r="S7" i="7"/>
  <c r="V25" i="9"/>
  <c r="S33" i="7"/>
  <c r="V21" i="7"/>
  <c r="V24" i="8"/>
  <c r="V17" i="9"/>
  <c r="V19" i="9"/>
  <c r="S11" i="7"/>
  <c r="S24" i="7"/>
  <c r="S16" i="9"/>
  <c r="V28" i="9"/>
  <c r="S34" i="9"/>
  <c r="S28" i="8"/>
  <c r="V10" i="9"/>
  <c r="V10" i="7"/>
  <c r="S5" i="8"/>
  <c r="V11" i="9"/>
  <c r="S8" i="7"/>
  <c r="S30" i="9"/>
  <c r="S31" i="8"/>
  <c r="S33" i="9"/>
  <c r="S35" i="8"/>
  <c r="V21" i="9"/>
  <c r="S4" i="8"/>
  <c r="V20" i="7"/>
  <c r="V31" i="9"/>
  <c r="V17" i="7"/>
  <c r="V19" i="7"/>
  <c r="S19" i="7"/>
  <c r="S21" i="8"/>
  <c r="S29" i="8"/>
  <c r="V28" i="7"/>
  <c r="V14" i="7"/>
  <c r="S30" i="7"/>
  <c r="V17" i="8"/>
  <c r="V32" i="9"/>
  <c r="S33" i="8"/>
  <c r="S12" i="7"/>
  <c r="V23" i="8"/>
  <c r="V19" i="8"/>
  <c r="S11" i="9"/>
  <c r="V24" i="7"/>
  <c r="V22" i="7"/>
  <c r="V27" i="9"/>
  <c r="S20" i="9"/>
  <c r="S24" i="8"/>
  <c r="V22" i="9"/>
  <c r="S34" i="8"/>
  <c r="S5" i="9"/>
  <c r="V31" i="7"/>
  <c r="V34" i="8"/>
  <c r="S22" i="7"/>
  <c r="V36" i="8"/>
  <c r="V35" i="7"/>
  <c r="S10" i="7"/>
  <c r="S4" i="7"/>
  <c r="V8" i="8"/>
  <c r="V16" i="9"/>
  <c r="V11" i="8"/>
  <c r="S6" i="7"/>
  <c r="S8" i="9"/>
  <c r="S31" i="7"/>
  <c r="S7" i="9"/>
  <c r="V11" i="7"/>
  <c r="S25" i="9"/>
  <c r="V9" i="9"/>
  <c r="S19" i="8"/>
  <c r="S18" i="9"/>
  <c r="V9" i="8"/>
  <c r="V5" i="8"/>
  <c r="V4" i="7"/>
  <c r="V25" i="8"/>
  <c r="S34" i="7"/>
  <c r="S13" i="9"/>
  <c r="S16" i="8"/>
  <c r="V34" i="7"/>
  <c r="V12" i="7"/>
  <c r="S19" i="9"/>
  <c r="V20" i="9"/>
  <c r="S13" i="8"/>
  <c r="V33" i="8"/>
  <c r="V25" i="7"/>
  <c r="V7" i="7"/>
  <c r="S24" i="9"/>
  <c r="V18" i="7"/>
  <c r="S7" i="8"/>
  <c r="V6" i="8"/>
  <c r="S6" i="8"/>
  <c r="V4" i="9"/>
  <c r="S14" i="7"/>
  <c r="V14" i="9"/>
  <c r="V7" i="9"/>
  <c r="S29" i="9"/>
  <c r="S36" i="7"/>
  <c r="S36" i="9"/>
  <c r="P33" i="8"/>
  <c r="J20" i="8"/>
  <c r="A30" i="7" l="1"/>
  <c r="A18" i="8"/>
  <c r="A10" i="7"/>
  <c r="P19" i="8"/>
  <c r="A16" i="7"/>
  <c r="D32" i="9"/>
  <c r="A36" i="9"/>
  <c r="P20" i="9"/>
  <c r="A28" i="8"/>
  <c r="D8" i="9"/>
  <c r="P13" i="8"/>
  <c r="P28" i="9"/>
  <c r="P27" i="7"/>
  <c r="P19" i="7"/>
  <c r="P8" i="9"/>
  <c r="G27" i="8"/>
  <c r="J7" i="8"/>
  <c r="G9" i="8"/>
  <c r="G19" i="7"/>
  <c r="J29" i="7"/>
  <c r="J18" i="7"/>
  <c r="J8" i="9"/>
  <c r="J19" i="9"/>
  <c r="J28" i="9"/>
  <c r="G10" i="9"/>
  <c r="J33" i="8"/>
  <c r="D18" i="7"/>
  <c r="D11" i="8"/>
  <c r="D19" i="8"/>
  <c r="A10" i="9"/>
  <c r="M18" i="9"/>
  <c r="M20" i="9"/>
  <c r="P22" i="9"/>
  <c r="P12" i="9"/>
  <c r="M25" i="8"/>
  <c r="P34" i="8"/>
  <c r="M13" i="7"/>
  <c r="P14" i="8"/>
  <c r="P8" i="8"/>
  <c r="M9" i="9"/>
  <c r="M27" i="7"/>
  <c r="M28" i="8"/>
  <c r="M9" i="7"/>
  <c r="M10" i="9"/>
  <c r="P6" i="7"/>
  <c r="M4" i="8"/>
  <c r="P21" i="9"/>
  <c r="P24" i="7"/>
  <c r="M16" i="7"/>
  <c r="P12" i="7"/>
  <c r="M21" i="8"/>
  <c r="M8" i="7"/>
  <c r="G35" i="9"/>
  <c r="G27" i="7"/>
  <c r="G24" i="8"/>
  <c r="G29" i="9"/>
  <c r="J21" i="9"/>
  <c r="J18" i="8"/>
  <c r="G14" i="9"/>
  <c r="J8" i="8"/>
  <c r="G25" i="9"/>
  <c r="G20" i="7"/>
  <c r="J35" i="8"/>
  <c r="J5" i="7"/>
  <c r="J12" i="8"/>
  <c r="J30" i="8"/>
  <c r="G9" i="7"/>
  <c r="J35" i="7"/>
  <c r="G14" i="7"/>
  <c r="G7" i="7"/>
  <c r="J8" i="7"/>
  <c r="G10" i="8"/>
  <c r="J10" i="9"/>
  <c r="J34" i="9"/>
  <c r="G11" i="8"/>
  <c r="D13" i="7"/>
  <c r="D31" i="7"/>
  <c r="A24" i="7"/>
  <c r="D25" i="9"/>
  <c r="A35" i="7"/>
  <c r="D20" i="7"/>
  <c r="A25" i="7"/>
  <c r="A33" i="8"/>
  <c r="D9" i="7"/>
  <c r="A14" i="8"/>
  <c r="D36" i="9"/>
  <c r="A23" i="9"/>
  <c r="A31" i="9"/>
  <c r="A25" i="9"/>
  <c r="D12" i="8"/>
  <c r="A5" i="8"/>
  <c r="A10" i="8"/>
  <c r="D30" i="8"/>
  <c r="A8" i="9"/>
  <c r="D17" i="7"/>
  <c r="D7" i="7"/>
  <c r="A34" i="9"/>
  <c r="D14" i="9"/>
  <c r="D27" i="7"/>
  <c r="D29" i="7"/>
  <c r="J9" i="7"/>
  <c r="G22" i="8"/>
  <c r="J18" i="9"/>
  <c r="J9" i="9"/>
  <c r="J11" i="8"/>
  <c r="J23" i="8"/>
  <c r="G19" i="9"/>
  <c r="P9" i="9"/>
  <c r="P10" i="7"/>
  <c r="P31" i="7"/>
  <c r="M24" i="8"/>
  <c r="P30" i="7"/>
  <c r="P9" i="7"/>
  <c r="G13" i="9"/>
  <c r="M17" i="8"/>
  <c r="P6" i="8"/>
  <c r="P31" i="8"/>
  <c r="M5" i="8"/>
  <c r="G21" i="9"/>
  <c r="D19" i="9"/>
  <c r="D18" i="9"/>
  <c r="A35" i="8"/>
  <c r="P4" i="8"/>
  <c r="M23" i="9"/>
  <c r="P20" i="8"/>
  <c r="P7" i="7"/>
  <c r="M36" i="9"/>
  <c r="D16" i="9"/>
  <c r="D17" i="9"/>
  <c r="G17" i="9"/>
  <c r="J22" i="9"/>
  <c r="A5" i="7"/>
  <c r="J31" i="9"/>
  <c r="J20" i="9"/>
  <c r="J24" i="9"/>
  <c r="A32" i="8"/>
  <c r="D27" i="9"/>
  <c r="G30" i="7"/>
  <c r="A23" i="8"/>
  <c r="D29" i="9"/>
  <c r="J6" i="8"/>
  <c r="G12" i="8"/>
  <c r="J29" i="8"/>
  <c r="D17" i="8"/>
  <c r="A17" i="9"/>
  <c r="G18" i="9"/>
  <c r="M19" i="8"/>
  <c r="G21" i="7"/>
  <c r="A13" i="8"/>
  <c r="A12" i="7"/>
  <c r="A21" i="9"/>
  <c r="A19" i="7"/>
  <c r="D6" i="8"/>
  <c r="A4" i="7"/>
  <c r="D22" i="7"/>
  <c r="D7" i="9"/>
  <c r="D4" i="9"/>
  <c r="J13" i="8"/>
  <c r="J14" i="9"/>
  <c r="G20" i="8"/>
  <c r="J14" i="7"/>
  <c r="M5" i="9"/>
  <c r="P23" i="7"/>
  <c r="P19" i="9"/>
  <c r="M14" i="9"/>
  <c r="P29" i="9"/>
  <c r="P30" i="9"/>
  <c r="J19" i="7"/>
  <c r="M28" i="7"/>
  <c r="M24" i="9"/>
  <c r="M6" i="7"/>
  <c r="P32" i="8"/>
  <c r="J31" i="8"/>
  <c r="M12" i="7"/>
  <c r="P22" i="8"/>
  <c r="M33" i="8"/>
  <c r="P32" i="9"/>
  <c r="M11" i="7"/>
  <c r="G19" i="8"/>
  <c r="G11" i="7"/>
  <c r="A14" i="7"/>
  <c r="G31" i="7"/>
  <c r="J9" i="8"/>
  <c r="A18" i="7"/>
  <c r="J24" i="7"/>
  <c r="D32" i="8"/>
  <c r="D28" i="9"/>
  <c r="J27" i="8"/>
  <c r="G8" i="7"/>
  <c r="G6" i="7"/>
  <c r="A13" i="9"/>
  <c r="D31" i="8"/>
  <c r="A22" i="9"/>
  <c r="A19" i="9"/>
  <c r="G18" i="7"/>
  <c r="J28" i="8"/>
  <c r="A36" i="7"/>
  <c r="G30" i="8"/>
  <c r="A24" i="8"/>
  <c r="A21" i="7"/>
  <c r="D24" i="9"/>
  <c r="A12" i="8"/>
  <c r="J31" i="7"/>
  <c r="D5" i="9"/>
  <c r="J17" i="7"/>
  <c r="A21" i="8"/>
  <c r="A7" i="7"/>
  <c r="D20" i="8"/>
  <c r="J5" i="8"/>
  <c r="J7" i="7"/>
  <c r="J27" i="9"/>
  <c r="G25" i="7"/>
  <c r="M14" i="8"/>
  <c r="M19" i="7"/>
  <c r="P25" i="9"/>
  <c r="M31" i="7"/>
  <c r="P11" i="9"/>
  <c r="J25" i="8"/>
  <c r="M13" i="9"/>
  <c r="M32" i="8"/>
  <c r="P4" i="7"/>
  <c r="G32" i="8"/>
  <c r="A32" i="9"/>
  <c r="M10" i="8"/>
  <c r="P35" i="8"/>
  <c r="P5" i="8"/>
  <c r="P8" i="7"/>
  <c r="P27" i="9"/>
  <c r="P4" i="9"/>
  <c r="M33" i="7"/>
  <c r="P29" i="8"/>
  <c r="M6" i="9"/>
  <c r="G14" i="8"/>
  <c r="J7" i="9"/>
  <c r="A27" i="9"/>
  <c r="G8" i="8"/>
  <c r="G23" i="8"/>
  <c r="G24" i="7"/>
  <c r="D32" i="7"/>
  <c r="J17" i="9"/>
  <c r="J6" i="7"/>
  <c r="D16" i="7"/>
  <c r="A33" i="7"/>
  <c r="A19" i="8"/>
  <c r="G16" i="7"/>
  <c r="A7" i="9"/>
  <c r="G13" i="7"/>
  <c r="A28" i="7"/>
  <c r="J30" i="9"/>
  <c r="A8" i="8"/>
  <c r="D9" i="9"/>
  <c r="J32" i="8"/>
  <c r="D24" i="8"/>
  <c r="A22" i="8"/>
  <c r="A23" i="7"/>
  <c r="G16" i="8"/>
  <c r="A16" i="8"/>
  <c r="J36" i="9"/>
  <c r="G13" i="8"/>
  <c r="D35" i="9"/>
  <c r="D10" i="9"/>
  <c r="D33" i="8"/>
  <c r="D6" i="7"/>
  <c r="G4" i="9"/>
  <c r="G9" i="9"/>
  <c r="P18" i="7"/>
  <c r="P10" i="8"/>
  <c r="M21" i="7"/>
  <c r="P13" i="7"/>
  <c r="P20" i="7"/>
  <c r="M10" i="7"/>
  <c r="P17" i="9"/>
  <c r="M25" i="7"/>
  <c r="G36" i="7"/>
  <c r="G25" i="8"/>
  <c r="M30" i="9"/>
  <c r="M22" i="8"/>
  <c r="G34" i="7"/>
  <c r="P24" i="9"/>
  <c r="M34" i="8"/>
  <c r="P29" i="7"/>
  <c r="M21" i="9"/>
  <c r="A32" i="7"/>
  <c r="M32" i="9"/>
  <c r="P21" i="8"/>
  <c r="M35" i="8"/>
  <c r="M5" i="7"/>
  <c r="P28" i="8"/>
  <c r="P27" i="8"/>
  <c r="P18" i="9"/>
  <c r="G36" i="9"/>
  <c r="J25" i="9"/>
  <c r="D25" i="7"/>
  <c r="G34" i="8"/>
  <c r="A28" i="9"/>
  <c r="J5" i="9"/>
  <c r="D6" i="9"/>
  <c r="G22" i="9"/>
  <c r="A31" i="8"/>
  <c r="M18" i="8"/>
  <c r="A30" i="9"/>
  <c r="A4" i="8"/>
  <c r="J33" i="7"/>
  <c r="P17" i="8"/>
  <c r="G29" i="7"/>
  <c r="D33" i="9"/>
  <c r="J30" i="7"/>
  <c r="A31" i="7"/>
  <c r="A33" i="9"/>
  <c r="A9" i="9"/>
  <c r="A16" i="9"/>
  <c r="J14" i="8"/>
  <c r="J4" i="8"/>
  <c r="D12" i="9"/>
  <c r="J19" i="8"/>
  <c r="D9" i="8"/>
  <c r="D13" i="8"/>
  <c r="D19" i="7"/>
  <c r="D4" i="7"/>
  <c r="A30" i="8"/>
  <c r="D12" i="7"/>
  <c r="D30" i="9"/>
  <c r="J28" i="7"/>
  <c r="J4" i="7"/>
  <c r="G5" i="8"/>
  <c r="P22" i="7"/>
  <c r="M24" i="7"/>
  <c r="M11" i="9"/>
  <c r="P36" i="7"/>
  <c r="M20" i="7"/>
  <c r="M18" i="7"/>
  <c r="M17" i="7"/>
  <c r="M35" i="9"/>
  <c r="P33" i="7"/>
  <c r="P16" i="8"/>
  <c r="G35" i="8"/>
  <c r="M36" i="8"/>
  <c r="M4" i="7"/>
  <c r="G33" i="7"/>
  <c r="M28" i="9"/>
  <c r="M34" i="7"/>
  <c r="G28" i="7"/>
  <c r="A13" i="7"/>
  <c r="P34" i="7"/>
  <c r="M29" i="7"/>
  <c r="M12" i="9"/>
  <c r="P35" i="7"/>
  <c r="M33" i="9"/>
  <c r="M23" i="8"/>
  <c r="P11" i="8"/>
  <c r="G32" i="7"/>
  <c r="A17" i="8"/>
  <c r="G23" i="9"/>
  <c r="G29" i="8"/>
  <c r="G5" i="9"/>
  <c r="A9" i="8"/>
  <c r="G20" i="9"/>
  <c r="A29" i="8"/>
  <c r="A20" i="9"/>
  <c r="G8" i="9"/>
  <c r="D36" i="8"/>
  <c r="D30" i="7"/>
  <c r="G7" i="9"/>
  <c r="A6" i="7"/>
  <c r="P11" i="7"/>
  <c r="G21" i="8"/>
  <c r="D14" i="7"/>
  <c r="D35" i="8"/>
  <c r="D28" i="8"/>
  <c r="A29" i="7"/>
  <c r="G10" i="7"/>
  <c r="J4" i="9"/>
  <c r="D22" i="9"/>
  <c r="D5" i="7"/>
  <c r="A11" i="7"/>
  <c r="D29" i="8"/>
  <c r="A34" i="7"/>
  <c r="J10" i="7"/>
  <c r="D21" i="9"/>
  <c r="J27" i="7"/>
  <c r="P5" i="9"/>
  <c r="M7" i="8"/>
  <c r="P14" i="9"/>
  <c r="P32" i="7"/>
  <c r="P13" i="9"/>
  <c r="M8" i="9"/>
  <c r="M17" i="9"/>
  <c r="G34" i="9"/>
  <c r="G33" i="9"/>
  <c r="G31" i="9"/>
  <c r="G7" i="8"/>
  <c r="P36" i="8"/>
  <c r="G18" i="8"/>
  <c r="P28" i="7"/>
  <c r="P25" i="7"/>
  <c r="M20" i="8"/>
  <c r="G33" i="8"/>
  <c r="A24" i="9"/>
  <c r="P18" i="8"/>
  <c r="P16" i="9"/>
  <c r="M31" i="8"/>
  <c r="M4" i="9"/>
  <c r="M23" i="7"/>
  <c r="P36" i="9"/>
  <c r="J32" i="7"/>
  <c r="P23" i="8"/>
  <c r="J29" i="9"/>
  <c r="J22" i="7"/>
  <c r="P5" i="7"/>
  <c r="G32" i="9"/>
  <c r="D21" i="8"/>
  <c r="J23" i="7"/>
  <c r="G16" i="9"/>
  <c r="G11" i="9"/>
  <c r="M36" i="7"/>
  <c r="J21" i="8"/>
  <c r="J17" i="8"/>
  <c r="G6" i="8"/>
  <c r="D10" i="7"/>
  <c r="A20" i="7"/>
  <c r="G28" i="8"/>
  <c r="A35" i="9"/>
  <c r="P7" i="9"/>
  <c r="J23" i="9"/>
  <c r="D33" i="7"/>
  <c r="J12" i="7"/>
  <c r="A34" i="8"/>
  <c r="D35" i="7"/>
  <c r="G4" i="7"/>
  <c r="D23" i="9"/>
  <c r="G28" i="9"/>
  <c r="D27" i="8"/>
  <c r="J36" i="7"/>
  <c r="D13" i="9"/>
  <c r="A20" i="8"/>
  <c r="D10" i="8"/>
  <c r="D31" i="9"/>
  <c r="J25" i="7"/>
  <c r="J6" i="9"/>
  <c r="J36" i="8"/>
  <c r="P35" i="9"/>
  <c r="P21" i="7"/>
  <c r="P33" i="9"/>
  <c r="G23" i="7"/>
  <c r="J16" i="7"/>
  <c r="M35" i="7"/>
  <c r="P6" i="9"/>
  <c r="M30" i="8"/>
  <c r="M22" i="9"/>
  <c r="M27" i="8"/>
  <c r="M7" i="7"/>
  <c r="G12" i="9"/>
  <c r="P24" i="8"/>
  <c r="M25" i="9"/>
  <c r="P10" i="9"/>
  <c r="M32" i="7"/>
  <c r="M11" i="8"/>
  <c r="P14" i="7"/>
  <c r="M16" i="9"/>
  <c r="M12" i="8"/>
  <c r="M30" i="7"/>
  <c r="M9" i="8"/>
  <c r="G22" i="7"/>
  <c r="D34" i="9"/>
  <c r="J32" i="9"/>
  <c r="A27" i="8"/>
  <c r="A7" i="8"/>
  <c r="G36" i="8"/>
  <c r="J16" i="8"/>
  <c r="D34" i="8"/>
  <c r="A22" i="7"/>
  <c r="G17" i="8"/>
  <c r="A25" i="8"/>
  <c r="G27" i="9"/>
  <c r="D8" i="7"/>
  <c r="A27" i="7"/>
  <c r="J34" i="7"/>
  <c r="G6" i="9"/>
  <c r="D34" i="7"/>
  <c r="D23" i="8"/>
  <c r="G4" i="8"/>
  <c r="D36" i="7"/>
  <c r="D5" i="8"/>
  <c r="A8" i="7"/>
  <c r="A6" i="8"/>
  <c r="J13" i="9"/>
  <c r="D24" i="7"/>
  <c r="D11" i="9"/>
  <c r="A9" i="7"/>
  <c r="A4" i="9"/>
  <c r="D22" i="8"/>
  <c r="D16" i="8"/>
  <c r="J10" i="8"/>
  <c r="J34" i="8"/>
  <c r="P16" i="7"/>
  <c r="P7" i="8"/>
  <c r="M22" i="7"/>
  <c r="P30" i="8"/>
  <c r="M8" i="8"/>
  <c r="M16" i="8"/>
  <c r="P34" i="9"/>
  <c r="M14" i="7"/>
  <c r="P9" i="8"/>
  <c r="G24" i="9"/>
  <c r="P31" i="9"/>
  <c r="M6" i="8"/>
  <c r="M29" i="8"/>
  <c r="M31" i="9"/>
  <c r="P25" i="8"/>
  <c r="G12" i="7"/>
  <c r="G5" i="7"/>
  <c r="D28" i="7"/>
  <c r="P23" i="9"/>
  <c r="M34" i="9"/>
  <c r="M19" i="9"/>
  <c r="M13" i="8"/>
  <c r="P17" i="7"/>
  <c r="P12" i="8"/>
  <c r="M27" i="9"/>
  <c r="M7" i="9"/>
  <c r="J11" i="9"/>
  <c r="D14" i="8"/>
  <c r="J16" i="9"/>
  <c r="A11" i="9"/>
  <c r="A17" i="7"/>
  <c r="J35" i="9"/>
  <c r="J24" i="8"/>
  <c r="G17" i="7"/>
  <c r="D23" i="7"/>
  <c r="D7" i="8"/>
  <c r="G30" i="9"/>
  <c r="J22" i="8"/>
  <c r="D18" i="8"/>
  <c r="A29" i="9"/>
  <c r="A11" i="8"/>
  <c r="G35" i="7"/>
  <c r="A18" i="9"/>
  <c r="J33" i="9"/>
  <c r="A5" i="9"/>
  <c r="J12" i="9"/>
  <c r="J21" i="7"/>
  <c r="A14" i="9"/>
  <c r="D20" i="9"/>
  <c r="J13" i="7"/>
  <c r="J11" i="7"/>
  <c r="A12" i="9"/>
  <c r="A36" i="8"/>
  <c r="J20" i="7"/>
  <c r="G31" i="8"/>
  <c r="D25" i="8"/>
  <c r="D11" i="7"/>
  <c r="A6" i="9"/>
  <c r="D21" i="7"/>
  <c r="D4" i="8"/>
  <c r="D8" i="8"/>
</calcChain>
</file>

<file path=xl/sharedStrings.xml><?xml version="1.0" encoding="utf-8"?>
<sst xmlns="http://schemas.openxmlformats.org/spreadsheetml/2006/main" count="4072" uniqueCount="243">
  <si>
    <t>Lee Enterprises Incorporated</t>
  </si>
  <si>
    <t>Account Analysis</t>
  </si>
  <si>
    <t>Quarter-to-Date</t>
  </si>
  <si>
    <t>Year-to-Date</t>
  </si>
  <si>
    <t>Actual</t>
  </si>
  <si>
    <t>Plan</t>
  </si>
  <si>
    <t>$</t>
  </si>
  <si>
    <t>%</t>
  </si>
  <si>
    <t>STL Post Media Group</t>
  </si>
  <si>
    <t>Buffalo News Media Group</t>
  </si>
  <si>
    <t>Madison SBU</t>
  </si>
  <si>
    <t>River Valley SBU</t>
  </si>
  <si>
    <t>Montana SBU</t>
  </si>
  <si>
    <t>Northwest Indiana</t>
  </si>
  <si>
    <t>Tucson</t>
  </si>
  <si>
    <t>Agrimedia</t>
  </si>
  <si>
    <t>Dakota SBU</t>
  </si>
  <si>
    <t>Tulsa</t>
  </si>
  <si>
    <t>Central Illinois SBU</t>
  </si>
  <si>
    <t>SE Wisconsin SBU</t>
  </si>
  <si>
    <t>Community South SBU</t>
  </si>
  <si>
    <t>Community Northeast SBU</t>
  </si>
  <si>
    <t>Community Northwest SBU</t>
  </si>
  <si>
    <t>South Carolina SBU</t>
  </si>
  <si>
    <t>Twin Falls SBU</t>
  </si>
  <si>
    <t>Napa</t>
  </si>
  <si>
    <t>Carbondale</t>
  </si>
  <si>
    <t>Flagstaff</t>
  </si>
  <si>
    <t>Park Hills</t>
  </si>
  <si>
    <t>Community and Western Media Groups</t>
  </si>
  <si>
    <t>Richmond</t>
  </si>
  <si>
    <t>North Carolina SBU</t>
  </si>
  <si>
    <t>Roanoke SBU</t>
  </si>
  <si>
    <t>Fredericksburg SBU</t>
  </si>
  <si>
    <t>Atlantic City</t>
  </si>
  <si>
    <t>Charlottesville SBU</t>
  </si>
  <si>
    <t>Bristol</t>
  </si>
  <si>
    <t>Southeast Media Group</t>
  </si>
  <si>
    <t>Omaha SBU</t>
  </si>
  <si>
    <t>Lincoln SBU</t>
  </si>
  <si>
    <t>Iowa SBU</t>
  </si>
  <si>
    <t>Midwest Media Group</t>
  </si>
  <si>
    <t>Field Total Operating</t>
  </si>
  <si>
    <t>Town News</t>
  </si>
  <si>
    <t>Sunny Media</t>
  </si>
  <si>
    <t>Strategic Initiatives</t>
  </si>
  <si>
    <t>Tucson Star News</t>
  </si>
  <si>
    <t>All Other</t>
  </si>
  <si>
    <t>Eliminations</t>
  </si>
  <si>
    <t>Corporate and Shared Services</t>
  </si>
  <si>
    <t>Divestitures</t>
  </si>
  <si>
    <t>Total Company Operating</t>
  </si>
  <si>
    <t>Current Period- Total Adv Revenue to Plan</t>
  </si>
  <si>
    <t>Current Period- Total Adv Revenue to PY</t>
  </si>
  <si>
    <t>Current Period- Local Advertising to Plan</t>
  </si>
  <si>
    <t>Current Period- Local Advertising to PY</t>
  </si>
  <si>
    <t>Current Period- Amplified Segment to Plan</t>
  </si>
  <si>
    <t>Current Period: Pillar Advertising to Plan</t>
  </si>
  <si>
    <t>Current Period: Pillar Advertising to PY</t>
  </si>
  <si>
    <t>To Plan</t>
  </si>
  <si>
    <t>To PY</t>
  </si>
  <si>
    <t>Peer Group</t>
  </si>
  <si>
    <t>SBU</t>
  </si>
  <si>
    <t>Group 1</t>
  </si>
  <si>
    <t>Group 2</t>
  </si>
  <si>
    <t>Group 3</t>
  </si>
  <si>
    <t>PY</t>
  </si>
  <si>
    <t>Rank</t>
  </si>
  <si>
    <t>Total Advertising Revenue vs Plan</t>
  </si>
  <si>
    <t>Total Advertising Revenue vs PY</t>
  </si>
  <si>
    <t>Local Adv Revenue vs Plan</t>
  </si>
  <si>
    <t>Local Adv Revenue vs PY</t>
  </si>
  <si>
    <t>Amplified Segment vs Plan</t>
  </si>
  <si>
    <t>Amplified Segment vs PY</t>
  </si>
  <si>
    <t>Digital Media Segment vs Plan</t>
  </si>
  <si>
    <t>Digital Media Segment vs PY</t>
  </si>
  <si>
    <t>Pillar Advertising vs Plan</t>
  </si>
  <si>
    <t>Pillar Advertising vs PY</t>
  </si>
  <si>
    <t>Current Year</t>
  </si>
  <si>
    <t>TotalAdvRevPlan1</t>
  </si>
  <si>
    <t>TotalAdvRevPY1</t>
  </si>
  <si>
    <t>TotalAdvRevPlan2</t>
  </si>
  <si>
    <t>TotalAdvRevPlan3</t>
  </si>
  <si>
    <t>TotalAdvRevPY2</t>
  </si>
  <si>
    <t>TotalAdvRevPY3</t>
  </si>
  <si>
    <t>LocalAdvRevPlan1</t>
  </si>
  <si>
    <t>LocalAdvRevPlan2</t>
  </si>
  <si>
    <t>LocalAdvRevPlan3</t>
  </si>
  <si>
    <t>LocalAdvRevPY1</t>
  </si>
  <si>
    <t>LocalAdvRevPY2</t>
  </si>
  <si>
    <t>LocalAdvRevPY3</t>
  </si>
  <si>
    <t>AmpSegPlan1</t>
  </si>
  <si>
    <t>AmpSegPlan2</t>
  </si>
  <si>
    <t>AmpSegPlan3</t>
  </si>
  <si>
    <t>DigSegPlan1</t>
  </si>
  <si>
    <t>DigSegPlan2</t>
  </si>
  <si>
    <t>DigSegPlan3</t>
  </si>
  <si>
    <t>DigSegPY1</t>
  </si>
  <si>
    <t>DigSegPY2</t>
  </si>
  <si>
    <t>DigSegPY3</t>
  </si>
  <si>
    <t>PillarAdvPlan1</t>
  </si>
  <si>
    <t>PillarAdvPlan2</t>
  </si>
  <si>
    <t>PillarAdvPlan3</t>
  </si>
  <si>
    <t>PillarAdvPY1</t>
  </si>
  <si>
    <t>PillarAdvPY2</t>
  </si>
  <si>
    <t>PillarAdvPY3</t>
  </si>
  <si>
    <t>Quarter</t>
  </si>
  <si>
    <t>YTD</t>
  </si>
  <si>
    <t>TotalAdvRevPlanQTR1</t>
  </si>
  <si>
    <t>LocalAdvRevPlanQTR1</t>
  </si>
  <si>
    <t>AmpSegPlanQTR1</t>
  </si>
  <si>
    <t>DigSegPlanQTR1</t>
  </si>
  <si>
    <t>PillarAdvPlanQTR1</t>
  </si>
  <si>
    <t>TotalAdvRevPlanQTR2</t>
  </si>
  <si>
    <t>LocalAdvRevPlanQTR2</t>
  </si>
  <si>
    <t>AmpSegPlanQTR2</t>
  </si>
  <si>
    <t>DigSegPlanQTR2</t>
  </si>
  <si>
    <t>PillarAdvPlanQTR2</t>
  </si>
  <si>
    <t>TotalAdvRevPlanQTR3</t>
  </si>
  <si>
    <t>LocalAdvRevPlanQTR3</t>
  </si>
  <si>
    <t>AmpSegPlanQTR3</t>
  </si>
  <si>
    <t>DigSegPlanQTR3</t>
  </si>
  <si>
    <t>PillarAdvPlanQTR3</t>
  </si>
  <si>
    <t>TotalAdvRevPYQTR1</t>
  </si>
  <si>
    <t>LocalAdvRevPYQTR1</t>
  </si>
  <si>
    <t>DigSegPYQTR1</t>
  </si>
  <si>
    <t>PillarAdvPYQTR1</t>
  </si>
  <si>
    <t>TotalAdvRevPYQTR2</t>
  </si>
  <si>
    <t>LocalAdvRevPYQTR2</t>
  </si>
  <si>
    <t>DigSegPYQTR2</t>
  </si>
  <si>
    <t>PillarAdvPYQTR2</t>
  </si>
  <si>
    <t>TotalAdvRevPYQTR3</t>
  </si>
  <si>
    <t>LocalAdvRevPYQTR3</t>
  </si>
  <si>
    <t>DigSegPYQTR3</t>
  </si>
  <si>
    <t>PillarAdvPYQTR3</t>
  </si>
  <si>
    <t>TotalAdvRevPlanYTD1</t>
  </si>
  <si>
    <t>TotalAdvRevPYYTD1</t>
  </si>
  <si>
    <t>LocalAdvRevPlanYTD1</t>
  </si>
  <si>
    <t>LocalAdvRevPYYTD1</t>
  </si>
  <si>
    <t>AmpSegPlanYTD1</t>
  </si>
  <si>
    <t>DigSegPlanYTD1</t>
  </si>
  <si>
    <t>DigSegPYYTD1</t>
  </si>
  <si>
    <t>PillarAdvPlanYTD1</t>
  </si>
  <si>
    <t>PillarAdvPYYTD1</t>
  </si>
  <si>
    <t>TotalAdvRevPlanYTD2</t>
  </si>
  <si>
    <t>TotalAdvRevPYYTD2</t>
  </si>
  <si>
    <t>LocalAdvRevPlanYTD2</t>
  </si>
  <si>
    <t>LocalAdvRevPYYTD2</t>
  </si>
  <si>
    <t>AmpSegPlanYTD2</t>
  </si>
  <si>
    <t>DigSegPlanYTD2</t>
  </si>
  <si>
    <t>DigSegPYYTD2</t>
  </si>
  <si>
    <t>PillarAdvPlanYTD2</t>
  </si>
  <si>
    <t>PillarAdvPYYTD2</t>
  </si>
  <si>
    <t>TotalAdvRevPlanYTD3</t>
  </si>
  <si>
    <t>TotalAdvRevPYYTD3</t>
  </si>
  <si>
    <t>LocalAdvRevPlanYTD3</t>
  </si>
  <si>
    <t>LocalAdvRevPYYTD3</t>
  </si>
  <si>
    <t>AmpSegPlanYTD3</t>
  </si>
  <si>
    <t>DigSegPlanYTD3</t>
  </si>
  <si>
    <t>DigSegPYYTD3</t>
  </si>
  <si>
    <t>PillarAdvPlanYTD3</t>
  </si>
  <si>
    <t>PillarAdvPYYTD3</t>
  </si>
  <si>
    <t>Quarter-to-Date: Total Adv Revenue to Plan</t>
  </si>
  <si>
    <t>Quarter-to-Date: Total Adv Revenue to PY</t>
  </si>
  <si>
    <t>Quarter-to-Date: Local Advertising to Plan</t>
  </si>
  <si>
    <t>Quarter-to-Date: Local Advertising to PY</t>
  </si>
  <si>
    <t>Quarter-to-Date: Amplified Segment to Plan</t>
  </si>
  <si>
    <t>Quarter-to-Date: Pillar Advertising to Plan</t>
  </si>
  <si>
    <t>Quarter-to-Date: Pillar Advertising to PY</t>
  </si>
  <si>
    <t>Year-to-Date: Total Adv Revenue to Plan</t>
  </si>
  <si>
    <t>Year-to-Date: Total Adv Revenue to PY</t>
  </si>
  <si>
    <t>Year-to-Date: Local Advertising to Plan</t>
  </si>
  <si>
    <t>Year-to-Date: Local Advertising to PY</t>
  </si>
  <si>
    <t>Year-to-Date: Amplified Segment to Plan</t>
  </si>
  <si>
    <t>Year-to-Date: Pillar Advertising to Plan</t>
  </si>
  <si>
    <t>Year-to-Date: Pillar Advertising to PY</t>
  </si>
  <si>
    <t>Instructions to populate Monthly Scorecard Spreadsheet</t>
  </si>
  <si>
    <t>-</t>
  </si>
  <si>
    <t>NM</t>
  </si>
  <si>
    <t>-Copy and paste values into the appropriate orange tab from the Management Book for the month you would like to update</t>
  </si>
  <si>
    <t>Make sure that you paste value because the Management Book reports create links which will ask you to update every time you open</t>
  </si>
  <si>
    <t>-The Digital Media Segment tab might need a separate report to update from TM1</t>
  </si>
  <si>
    <t>-Save previous month's Scorecard as a new month</t>
  </si>
  <si>
    <t>All three Report tabs, Current Period/QuarterToDate/YearToDate should be updated.</t>
  </si>
  <si>
    <t>=OFFSET(INDIRECT(ADDRESS(ROW(), COLUMN())),0,-1)/OFFSET(INDIRECT(ADDRESS(ROW(), COLUMN())),0,-3)*100</t>
  </si>
  <si>
    <t>=OFFSET(INDIRECT(ADDRESS(ROW(), COLUMN())),0,-1)/OFFSET(INDIRECT(ADDRESS(ROW(), COLUMN())),0,-6)*100</t>
  </si>
  <si>
    <t>Replace NM in all vs LY</t>
  </si>
  <si>
    <t>Replace NM in all coumns vs Plan</t>
  </si>
  <si>
    <t>LeeFinancialReporting:Financial Reporting</t>
  </si>
  <si>
    <t>mFinancialReporting</t>
  </si>
  <si>
    <t>Amount</t>
  </si>
  <si>
    <t>ReportingLine</t>
  </si>
  <si>
    <t>BalanceType</t>
  </si>
  <si>
    <t>M</t>
  </si>
  <si>
    <t>Publication</t>
  </si>
  <si>
    <t>Total Publication</t>
  </si>
  <si>
    <t>MainAccount</t>
  </si>
  <si>
    <t>Total Main Account</t>
  </si>
  <si>
    <t>SubCode</t>
  </si>
  <si>
    <t>Total SubCode</t>
  </si>
  <si>
    <t>MediaType</t>
  </si>
  <si>
    <t>Total Media Type</t>
  </si>
  <si>
    <t>DetailCenter</t>
  </si>
  <si>
    <t>Advertising</t>
  </si>
  <si>
    <t>ProductCode</t>
  </si>
  <si>
    <t>Total Product Code</t>
  </si>
  <si>
    <t>TimePeriod</t>
  </si>
  <si>
    <t>Current Month</t>
  </si>
  <si>
    <t>Variance to Plan</t>
  </si>
  <si>
    <t>Variance to Prior Year</t>
  </si>
  <si>
    <t>Western Media Group</t>
  </si>
  <si>
    <t>Community Media Group</t>
  </si>
  <si>
    <t>Field Total as Reported</t>
  </si>
  <si>
    <t>Amplified Digital</t>
  </si>
  <si>
    <t>Wisconsin SJ News</t>
  </si>
  <si>
    <t>Total Company As Reported</t>
  </si>
  <si>
    <t>Total Advertising and Marketing Services Revenue - LA</t>
  </si>
  <si>
    <t>Local Advertising - Total Revenue</t>
  </si>
  <si>
    <t>Amplified Segment Revenue</t>
  </si>
  <si>
    <t>Total Pillar Revenue</t>
  </si>
  <si>
    <t>Field Total</t>
  </si>
  <si>
    <t>Corporate All Other</t>
  </si>
  <si>
    <t>Discontinued Ops</t>
  </si>
  <si>
    <t>Variance to Projection</t>
  </si>
  <si>
    <t>Projection</t>
  </si>
  <si>
    <t>Total Detail Center</t>
  </si>
  <si>
    <t>Current Period - O&amp;O GAM to Plan</t>
  </si>
  <si>
    <t>Current Period - O&amp;O GAM to PY</t>
  </si>
  <si>
    <t>Quarter-to-Date: O&amp;O GAM to Plan</t>
  </si>
  <si>
    <t>Quarter-to-Date: O&amp;O GAM to PY</t>
  </si>
  <si>
    <t>Year-to-Date: O&amp;O GAM to Plan</t>
  </si>
  <si>
    <t>Year-to-Date: O&amp;O GAM to PY</t>
  </si>
  <si>
    <t>2023 Fiscal Period 06 - March 2023</t>
  </si>
  <si>
    <t>APR 12, 2023 at 11a.m. 06min</t>
  </si>
  <si>
    <t>MAR FY23</t>
  </si>
  <si>
    <t>MAR FY22</t>
  </si>
  <si>
    <t>MAR FY23 QTD</t>
  </si>
  <si>
    <t>MAR FY22 QTD</t>
  </si>
  <si>
    <t>MAR FY23 YTD</t>
  </si>
  <si>
    <t>MAR FY22 YTD</t>
  </si>
  <si>
    <t>Variance to BESTEST</t>
  </si>
  <si>
    <t>BESTEST</t>
  </si>
  <si>
    <t>}ROLLUP_0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</si>
</sst>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,;\(#,##0,\);&quot;-&quot;"/>
    <numFmt numFmtId="165" formatCode="_(* #,##0.0_);_(* \(#,##0.0\);_(* &quot;-&quot;??_);_(@_)"/>
    <numFmt numFmtId="166" formatCode="0.000%"/>
    <numFmt numFmtId="167" formatCode="_(* #,##0_);_(* \(#,##0\);_(* &quot;-&quot;??_);_(@_)"/>
    <numFmt numFmtId="168" formatCode="#,##0.0_);[Red]\(#,##0.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Helvetica"/>
    </font>
    <font>
      <sz val="8"/>
      <name val="Helvetica"/>
    </font>
    <font>
      <b/>
      <sz val="10"/>
      <name val="Helvetica"/>
    </font>
    <font>
      <b/>
      <sz val="8"/>
      <name val="Helvetica"/>
    </font>
    <font>
      <sz val="8"/>
      <color theme="1"/>
      <name val="Helvetica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sz val="8"/>
      <color indexed="8"/>
      <name val="Helvetica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u/>
      <sz val="7.5"/>
      <color rgb="FF0000FF"/>
      <name val="MS Sans Serif"/>
      <family val="2"/>
    </font>
    <font>
      <b/>
      <sz val="10.5"/>
      <color rgb="FF336577"/>
      <name val="Calibri"/>
      <family val="2"/>
    </font>
    <font>
      <sz val="10"/>
      <color indexed="8"/>
      <name val="Helvetica"/>
    </font>
    <font>
      <sz val="8"/>
      <color rgb="FF000000"/>
      <name val="Helvetica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b/>
      <sz val="8"/>
      <color theme="0" tint="-0.249977111117893"/>
      <name val="Helvetica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8"/>
      <name val="Helvetica"/>
      <family val="2"/>
    </font>
    <font>
      <sz val="8"/>
      <name val="Helvetica"/>
      <family val="2"/>
    </font>
    <font>
      <sz val="10.5"/>
      <color theme="1" tint="0.24994659260841701"/>
      <name val="Calibri"/>
      <family val="2"/>
    </font>
    <font>
      <b/>
      <sz val="10.5"/>
      <name val="Calibri"/>
      <family val="2"/>
    </font>
    <font>
      <sz val="11"/>
      <color theme="1"/>
      <name val="Calibri"/>
      <family val="2"/>
    </font>
    <font>
      <sz val="10.5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FBFBF"/>
      </left>
      <right style="medium">
        <color rgb="FFBFBFBF"/>
      </right>
      <top style="thin">
        <color rgb="FFBFBFBF"/>
      </top>
      <bottom style="thin">
        <color rgb="FFBFBFBF"/>
      </bottom>
      <diagonal/>
    </border>
    <border>
      <left style="thick">
        <color auto="1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rgb="FFBFBFBF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2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0" borderId="16" applyNumberFormat="0" applyFill="0" applyProtection="0">
      <alignment horizontal="center" vertical="center"/>
    </xf>
    <xf numFmtId="3" fontId="9" fillId="0" borderId="17" applyFont="0" applyFill="0" applyAlignment="0" applyProtection="0"/>
    <xf numFmtId="3" fontId="9" fillId="0" borderId="17" applyFont="0" applyFill="0" applyAlignment="0" applyProtection="0"/>
    <xf numFmtId="3" fontId="9" fillId="0" borderId="17" applyFont="0" applyFill="0" applyAlignment="0" applyProtection="0"/>
    <xf numFmtId="3" fontId="9" fillId="0" borderId="17" applyFont="0" applyFill="0" applyAlignment="0" applyProtection="0"/>
    <xf numFmtId="3" fontId="9" fillId="0" borderId="17" applyFont="0" applyFill="0" applyAlignment="0" applyProtection="0"/>
    <xf numFmtId="3" fontId="9" fillId="0" borderId="17" applyFont="0" applyFill="0" applyAlignment="0" applyProtection="0"/>
    <xf numFmtId="3" fontId="9" fillId="0" borderId="17" applyFont="0" applyFill="0" applyAlignment="0" applyProtection="0"/>
    <xf numFmtId="3" fontId="9" fillId="0" borderId="17" applyFont="0" applyFill="0" applyAlignment="0" applyProtection="0"/>
    <xf numFmtId="3" fontId="8" fillId="0" borderId="16" applyNumberFormat="0" applyFill="0" applyAlignment="0" applyProtection="0"/>
    <xf numFmtId="0" fontId="8" fillId="0" borderId="16" applyNumberFormat="0" applyFill="0" applyAlignment="0" applyProtection="0"/>
    <xf numFmtId="3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0" fontId="8" fillId="0" borderId="16" applyNumberFormat="0" applyFill="0" applyAlignment="0" applyProtection="0"/>
    <xf numFmtId="3" fontId="9" fillId="0" borderId="0" applyNumberFormat="0" applyBorder="0" applyAlignment="0" applyProtection="0"/>
    <xf numFmtId="3" fontId="9" fillId="0" borderId="0" applyNumberFormat="0" applyBorder="0" applyAlignment="0" applyProtection="0"/>
    <xf numFmtId="3" fontId="9" fillId="0" borderId="0" applyNumberFormat="0" applyBorder="0" applyAlignment="0" applyProtection="0"/>
    <xf numFmtId="3" fontId="9" fillId="0" borderId="0" applyNumberFormat="0" applyBorder="0" applyAlignment="0" applyProtection="0"/>
    <xf numFmtId="3" fontId="9" fillId="0" borderId="0" applyNumberFormat="0" applyBorder="0" applyAlignment="0" applyProtection="0"/>
    <xf numFmtId="3" fontId="9" fillId="0" borderId="17" applyNumberFormat="0" applyBorder="0" applyAlignment="0" applyProtection="0"/>
    <xf numFmtId="3" fontId="9" fillId="0" borderId="17" applyNumberFormat="0" applyBorder="0" applyAlignment="0" applyProtection="0"/>
    <xf numFmtId="3" fontId="9" fillId="0" borderId="17" applyNumberFormat="0" applyBorder="0" applyAlignment="0" applyProtection="0"/>
    <xf numFmtId="0" fontId="9" fillId="0" borderId="18" applyNumberFormat="0" applyFill="0" applyAlignment="0" applyProtection="0"/>
    <xf numFmtId="0" fontId="9" fillId="0" borderId="18" applyNumberFormat="0" applyFill="0" applyAlignment="0" applyProtection="0"/>
    <xf numFmtId="0" fontId="9" fillId="0" borderId="17">
      <alignment horizontal="right" vertical="center"/>
    </xf>
    <xf numFmtId="3" fontId="9" fillId="21" borderId="17">
      <alignment horizontal="center" vertical="center"/>
    </xf>
    <xf numFmtId="0" fontId="9" fillId="21" borderId="17">
      <alignment horizontal="right" vertical="center"/>
    </xf>
    <xf numFmtId="0" fontId="8" fillId="0" borderId="19">
      <alignment horizontal="left" vertical="center"/>
    </xf>
    <xf numFmtId="0" fontId="8" fillId="0" borderId="20">
      <alignment horizontal="center" vertical="center"/>
    </xf>
    <xf numFmtId="0" fontId="10" fillId="0" borderId="21">
      <alignment horizontal="center"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ill="0" applyBorder="0" applyProtection="0">
      <alignment horizontal="left" vertical="center"/>
    </xf>
    <xf numFmtId="0" fontId="9" fillId="22" borderId="17"/>
    <xf numFmtId="3" fontId="12" fillId="0" borderId="17"/>
    <xf numFmtId="3" fontId="13" fillId="0" borderId="17"/>
    <xf numFmtId="0" fontId="8" fillId="0" borderId="20">
      <alignment horizontal="left" vertical="top"/>
    </xf>
    <xf numFmtId="0" fontId="14" fillId="0" borderId="17"/>
    <xf numFmtId="0" fontId="15" fillId="0" borderId="0" applyNumberFormat="0" applyFill="0" applyBorder="0">
      <protection locked="0"/>
    </xf>
    <xf numFmtId="0" fontId="8" fillId="0" borderId="20">
      <alignment horizontal="left" vertical="center"/>
    </xf>
    <xf numFmtId="0" fontId="9" fillId="21" borderId="22"/>
    <xf numFmtId="3" fontId="9" fillId="0" borderId="17">
      <alignment horizontal="right" vertical="center"/>
    </xf>
    <xf numFmtId="0" fontId="8" fillId="0" borderId="20">
      <alignment horizontal="right" vertical="center"/>
    </xf>
    <xf numFmtId="0" fontId="9" fillId="0" borderId="21">
      <alignment horizontal="center" vertical="center"/>
    </xf>
    <xf numFmtId="3" fontId="9" fillId="0" borderId="17"/>
    <xf numFmtId="3" fontId="9" fillId="0" borderId="17"/>
    <xf numFmtId="0" fontId="9" fillId="0" borderId="21">
      <alignment horizontal="center" vertical="center" wrapText="1"/>
    </xf>
    <xf numFmtId="0" fontId="16" fillId="0" borderId="21">
      <alignment horizontal="left" vertical="center" indent="1"/>
    </xf>
    <xf numFmtId="0" fontId="17" fillId="0" borderId="0" applyFill="0" applyBorder="0" applyProtection="0">
      <alignment horizontal="right" vertical="center"/>
    </xf>
    <xf numFmtId="0" fontId="18" fillId="0" borderId="0" applyFill="0" applyBorder="0" applyProtection="0">
      <alignment horizontal="right" vertical="center"/>
    </xf>
    <xf numFmtId="0" fontId="11" fillId="0" borderId="0" applyFill="0" applyBorder="0" applyProtection="0">
      <alignment horizontal="right" vertical="center"/>
    </xf>
    <xf numFmtId="0" fontId="11" fillId="0" borderId="0" applyFill="0" applyBorder="0" applyProtection="0">
      <alignment horizontal="right" vertical="center"/>
    </xf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17"/>
    <xf numFmtId="0" fontId="8" fillId="0" borderId="19">
      <alignment horizontal="left" vertical="center"/>
    </xf>
    <xf numFmtId="3" fontId="9" fillId="0" borderId="17">
      <alignment horizontal="center" vertical="center"/>
    </xf>
    <xf numFmtId="0" fontId="8" fillId="0" borderId="20">
      <alignment horizontal="center" vertical="center"/>
    </xf>
    <xf numFmtId="0" fontId="8" fillId="0" borderId="20">
      <alignment horizontal="center" vertical="center"/>
    </xf>
    <xf numFmtId="0" fontId="8" fillId="0" borderId="19">
      <alignment horizontal="left" vertical="center"/>
    </xf>
    <xf numFmtId="0" fontId="8" fillId="0" borderId="23">
      <alignment horizontal="left" vertical="center"/>
    </xf>
    <xf numFmtId="0" fontId="20" fillId="0" borderId="17"/>
  </cellStyleXfs>
  <cellXfs count="189">
    <xf numFmtId="0" fontId="0" fillId="0" borderId="0" xfId="0"/>
    <xf numFmtId="165" fontId="3" fillId="0" borderId="0" xfId="1" applyNumberFormat="1" applyFont="1" applyAlignment="1">
      <alignment horizontal="center" vertical="center"/>
    </xf>
    <xf numFmtId="165" fontId="5" fillId="0" borderId="2" xfId="1" applyNumberFormat="1" applyFont="1" applyBorder="1" applyAlignment="1">
      <alignment horizontal="center" vertical="center"/>
    </xf>
    <xf numFmtId="165" fontId="4" fillId="0" borderId="0" xfId="1" applyNumberFormat="1" applyFont="1" applyAlignment="1">
      <alignment horizontal="left" vertical="center"/>
    </xf>
    <xf numFmtId="165" fontId="4" fillId="0" borderId="0" xfId="1" applyNumberFormat="1" applyFont="1" applyAlignment="1">
      <alignment horizontal="right" vertical="center"/>
    </xf>
    <xf numFmtId="0" fontId="3" fillId="0" borderId="0" xfId="3" applyFont="1" applyAlignment="1">
      <alignment horizontal="left" vertical="center"/>
    </xf>
    <xf numFmtId="0" fontId="4" fillId="0" borderId="0" xfId="3" applyFont="1"/>
    <xf numFmtId="0" fontId="4" fillId="0" borderId="0" xfId="3" applyFont="1" applyBorder="1"/>
    <xf numFmtId="0" fontId="3" fillId="0" borderId="0" xfId="3" applyFont="1" applyAlignment="1">
      <alignment horizontal="center" vertical="center"/>
    </xf>
    <xf numFmtId="0" fontId="4" fillId="0" borderId="0" xfId="3" applyFont="1" applyBorder="1" applyAlignment="1">
      <alignment horizontal="center"/>
    </xf>
    <xf numFmtId="0" fontId="3" fillId="0" borderId="0" xfId="3" applyFont="1" applyAlignment="1">
      <alignment horizontal="centerContinuous" vertical="center"/>
    </xf>
    <xf numFmtId="0" fontId="6" fillId="0" borderId="2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165" fontId="5" fillId="0" borderId="9" xfId="1" applyNumberFormat="1" applyFont="1" applyBorder="1" applyAlignment="1">
      <alignment horizontal="center" vertical="center"/>
    </xf>
    <xf numFmtId="165" fontId="5" fillId="0" borderId="5" xfId="1" applyNumberFormat="1" applyFont="1" applyBorder="1" applyAlignment="1">
      <alignment horizontal="center" vertical="center"/>
    </xf>
    <xf numFmtId="0" fontId="4" fillId="0" borderId="3" xfId="3" applyFont="1" applyBorder="1" applyAlignment="1">
      <alignment horizontal="center"/>
    </xf>
    <xf numFmtId="0" fontId="4" fillId="0" borderId="5" xfId="3" applyFont="1" applyBorder="1" applyAlignment="1">
      <alignment horizontal="left" vertical="center"/>
    </xf>
    <xf numFmtId="165" fontId="4" fillId="0" borderId="5" xfId="1" applyNumberFormat="1" applyFont="1" applyBorder="1" applyAlignment="1">
      <alignment horizontal="right" vertical="center"/>
    </xf>
    <xf numFmtId="0" fontId="6" fillId="0" borderId="0" xfId="3" applyFont="1" applyBorder="1"/>
    <xf numFmtId="0" fontId="4" fillId="0" borderId="12" xfId="3" applyFont="1" applyBorder="1" applyAlignment="1">
      <alignment horizontal="center"/>
    </xf>
    <xf numFmtId="0" fontId="4" fillId="0" borderId="13" xfId="3" applyFont="1" applyBorder="1" applyAlignment="1">
      <alignment horizontal="left" vertical="center"/>
    </xf>
    <xf numFmtId="165" fontId="4" fillId="0" borderId="13" xfId="1" applyNumberFormat="1" applyFont="1" applyBorder="1" applyAlignment="1">
      <alignment horizontal="right" vertical="center"/>
    </xf>
    <xf numFmtId="0" fontId="6" fillId="20" borderId="12" xfId="3" applyFont="1" applyFill="1" applyBorder="1" applyAlignment="1">
      <alignment horizontal="center" vertical="center"/>
    </xf>
    <xf numFmtId="0" fontId="6" fillId="20" borderId="13" xfId="3" applyFont="1" applyFill="1" applyBorder="1" applyAlignment="1">
      <alignment vertical="center"/>
    </xf>
    <xf numFmtId="165" fontId="4" fillId="20" borderId="10" xfId="1" applyNumberFormat="1" applyFont="1" applyFill="1" applyBorder="1" applyAlignment="1">
      <alignment horizontal="right" vertical="center"/>
    </xf>
    <xf numFmtId="0" fontId="4" fillId="0" borderId="0" xfId="3" applyFont="1" applyBorder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0" xfId="3" applyFont="1" applyFill="1" applyBorder="1" applyAlignment="1">
      <alignment horizontal="right" vertic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left" vertical="center"/>
    </xf>
    <xf numFmtId="165" fontId="6" fillId="0" borderId="15" xfId="1" applyNumberFormat="1" applyFont="1" applyBorder="1" applyAlignment="1">
      <alignment horizontal="right" vertical="center"/>
    </xf>
    <xf numFmtId="165" fontId="6" fillId="0" borderId="0" xfId="1" applyNumberFormat="1" applyFont="1" applyFill="1" applyBorder="1" applyAlignment="1">
      <alignment horizontal="right" vertical="center"/>
    </xf>
    <xf numFmtId="0" fontId="6" fillId="0" borderId="0" xfId="3" applyFont="1" applyBorder="1" applyAlignment="1">
      <alignment horizontal="right" vertical="center"/>
    </xf>
    <xf numFmtId="165" fontId="6" fillId="0" borderId="11" xfId="1" applyNumberFormat="1" applyFont="1" applyBorder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2" fillId="0" borderId="0" xfId="0" applyFont="1" applyAlignment="1"/>
    <xf numFmtId="0" fontId="2" fillId="0" borderId="0" xfId="0" applyFont="1" applyBorder="1" applyAlignment="1"/>
    <xf numFmtId="0" fontId="0" fillId="0" borderId="0" xfId="0" applyBorder="1"/>
    <xf numFmtId="0" fontId="6" fillId="0" borderId="26" xfId="3" applyFont="1" applyBorder="1" applyAlignment="1">
      <alignment horizontal="center" vertical="center"/>
    </xf>
    <xf numFmtId="166" fontId="0" fillId="0" borderId="27" xfId="2" applyNumberFormat="1" applyFont="1" applyBorder="1"/>
    <xf numFmtId="0" fontId="4" fillId="0" borderId="24" xfId="3" applyFont="1" applyBorder="1" applyAlignment="1">
      <alignment horizontal="center"/>
    </xf>
    <xf numFmtId="0" fontId="6" fillId="20" borderId="24" xfId="3" applyFont="1" applyFill="1" applyBorder="1" applyAlignment="1">
      <alignment horizontal="center" vertical="center"/>
    </xf>
    <xf numFmtId="0" fontId="6" fillId="20" borderId="28" xfId="3" applyFont="1" applyFill="1" applyBorder="1" applyAlignment="1">
      <alignment horizontal="center" vertical="center"/>
    </xf>
    <xf numFmtId="166" fontId="0" fillId="0" borderId="29" xfId="2" applyNumberFormat="1" applyFont="1" applyBorder="1"/>
    <xf numFmtId="0" fontId="4" fillId="0" borderId="0" xfId="3" applyFont="1" applyBorder="1" applyAlignment="1">
      <alignment horizontal="left" vertical="center"/>
    </xf>
    <xf numFmtId="0" fontId="6" fillId="20" borderId="0" xfId="3" applyFont="1" applyFill="1" applyBorder="1" applyAlignment="1">
      <alignment vertical="center"/>
    </xf>
    <xf numFmtId="0" fontId="6" fillId="0" borderId="25" xfId="3" applyFont="1" applyBorder="1" applyAlignment="1">
      <alignment horizontal="center" vertical="center"/>
    </xf>
    <xf numFmtId="0" fontId="6" fillId="20" borderId="30" xfId="3" applyFont="1" applyFill="1" applyBorder="1" applyAlignment="1">
      <alignment vertical="center"/>
    </xf>
    <xf numFmtId="0" fontId="2" fillId="0" borderId="31" xfId="0" applyFont="1" applyBorder="1" applyAlignment="1">
      <alignment horizontal="center"/>
    </xf>
    <xf numFmtId="10" fontId="0" fillId="0" borderId="27" xfId="2" applyNumberFormat="1" applyFont="1" applyBorder="1"/>
    <xf numFmtId="9" fontId="0" fillId="0" borderId="29" xfId="2" applyFont="1" applyBorder="1"/>
    <xf numFmtId="0" fontId="0" fillId="0" borderId="29" xfId="0" applyBorder="1"/>
    <xf numFmtId="10" fontId="0" fillId="0" borderId="29" xfId="0" applyNumberFormat="1" applyBorder="1"/>
    <xf numFmtId="0" fontId="2" fillId="23" borderId="0" xfId="0" applyFont="1" applyFill="1"/>
    <xf numFmtId="1" fontId="4" fillId="0" borderId="24" xfId="3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66" fontId="4" fillId="0" borderId="24" xfId="3" applyNumberFormat="1" applyFont="1" applyBorder="1" applyAlignment="1">
      <alignment horizontal="center"/>
    </xf>
    <xf numFmtId="0" fontId="4" fillId="0" borderId="0" xfId="0" applyFont="1" applyBorder="1"/>
    <xf numFmtId="0" fontId="21" fillId="20" borderId="13" xfId="3" applyFont="1" applyFill="1" applyBorder="1" applyAlignment="1">
      <alignment vertical="center"/>
    </xf>
    <xf numFmtId="0" fontId="0" fillId="0" borderId="0" xfId="0" quotePrefix="1"/>
    <xf numFmtId="0" fontId="22" fillId="0" borderId="0" xfId="0" applyFont="1"/>
    <xf numFmtId="167" fontId="0" fillId="0" borderId="0" xfId="1" applyNumberFormat="1" applyFont="1"/>
    <xf numFmtId="0" fontId="9" fillId="0" borderId="0" xfId="78" applyBorder="1" applyAlignment="1"/>
    <xf numFmtId="0" fontId="9" fillId="0" borderId="0" xfId="78" quotePrefix="1" applyBorder="1" applyAlignment="1"/>
    <xf numFmtId="0" fontId="9" fillId="0" borderId="0" xfId="77" applyBorder="1" applyAlignment="1">
      <alignment horizontal="left"/>
    </xf>
    <xf numFmtId="0" fontId="9" fillId="0" borderId="0" xfId="77" applyNumberFormat="1" applyBorder="1" applyAlignment="1">
      <alignment horizontal="left"/>
    </xf>
    <xf numFmtId="167" fontId="23" fillId="0" borderId="32" xfId="1" applyNumberFormat="1" applyFont="1" applyBorder="1" applyAlignment="1">
      <alignment horizontal="centerContinuous"/>
    </xf>
    <xf numFmtId="167" fontId="0" fillId="0" borderId="33" xfId="1" applyNumberFormat="1" applyFont="1" applyFill="1" applyBorder="1" applyAlignment="1">
      <alignment horizontal="centerContinuous"/>
    </xf>
    <xf numFmtId="167" fontId="24" fillId="0" borderId="33" xfId="1" applyNumberFormat="1" applyFont="1" applyBorder="1" applyAlignment="1">
      <alignment horizontal="centerContinuous"/>
    </xf>
    <xf numFmtId="165" fontId="0" fillId="0" borderId="33" xfId="1" applyNumberFormat="1" applyFont="1" applyFill="1" applyBorder="1" applyAlignment="1">
      <alignment horizontal="centerContinuous"/>
    </xf>
    <xf numFmtId="167" fontId="0" fillId="0" borderId="33" xfId="1" applyNumberFormat="1" applyFont="1" applyBorder="1" applyAlignment="1">
      <alignment horizontal="centerContinuous"/>
    </xf>
    <xf numFmtId="165" fontId="0" fillId="0" borderId="34" xfId="1" applyNumberFormat="1" applyFont="1" applyFill="1" applyBorder="1" applyAlignment="1">
      <alignment horizontal="centerContinuous"/>
    </xf>
    <xf numFmtId="167" fontId="25" fillId="0" borderId="35" xfId="1" applyNumberFormat="1" applyFont="1" applyBorder="1" applyAlignment="1">
      <alignment horizontal="center" vertical="center"/>
    </xf>
    <xf numFmtId="167" fontId="25" fillId="0" borderId="35" xfId="1" applyNumberFormat="1" applyFont="1" applyFill="1" applyBorder="1" applyAlignment="1">
      <alignment horizontal="center" vertical="center"/>
    </xf>
    <xf numFmtId="167" fontId="25" fillId="0" borderId="32" xfId="1" applyNumberFormat="1" applyFont="1" applyBorder="1" applyAlignment="1">
      <alignment horizontal="centerContinuous" vertical="center"/>
    </xf>
    <xf numFmtId="165" fontId="25" fillId="0" borderId="36" xfId="1" applyNumberFormat="1" applyFont="1" applyFill="1" applyBorder="1" applyAlignment="1">
      <alignment horizontal="centerContinuous" vertical="center"/>
    </xf>
    <xf numFmtId="167" fontId="25" fillId="24" borderId="35" xfId="1" applyNumberFormat="1" applyFont="1" applyFill="1" applyBorder="1" applyAlignment="1">
      <alignment horizontal="centerContinuous" vertical="center"/>
    </xf>
    <xf numFmtId="167" fontId="25" fillId="0" borderId="35" xfId="1" applyNumberFormat="1" applyFont="1" applyBorder="1" applyAlignment="1">
      <alignment horizontal="centerContinuous" vertical="center"/>
    </xf>
    <xf numFmtId="167" fontId="25" fillId="0" borderId="32" xfId="1" applyNumberFormat="1" applyFont="1" applyFill="1" applyBorder="1" applyAlignment="1">
      <alignment horizontal="center" vertical="center"/>
    </xf>
    <xf numFmtId="165" fontId="25" fillId="0" borderId="34" xfId="1" applyNumberFormat="1" applyFont="1" applyFill="1" applyBorder="1" applyAlignment="1">
      <alignment horizontal="center" vertical="center"/>
    </xf>
    <xf numFmtId="167" fontId="25" fillId="0" borderId="35" xfId="1" applyNumberFormat="1" applyFont="1" applyFill="1" applyBorder="1" applyAlignment="1">
      <alignment horizontal="centerContinuous" vertical="center"/>
    </xf>
    <xf numFmtId="167" fontId="25" fillId="0" borderId="37" xfId="1" applyNumberFormat="1" applyFont="1" applyBorder="1" applyAlignment="1">
      <alignment horizontal="centerContinuous" vertical="center"/>
    </xf>
    <xf numFmtId="167" fontId="27" fillId="0" borderId="0" xfId="1" applyNumberFormat="1" applyFont="1" applyFill="1" applyBorder="1" applyAlignment="1">
      <alignment horizontal="right"/>
    </xf>
    <xf numFmtId="165" fontId="27" fillId="0" borderId="0" xfId="1" applyNumberFormat="1" applyFont="1" applyFill="1" applyBorder="1" applyAlignment="1">
      <alignment horizontal="right"/>
    </xf>
    <xf numFmtId="167" fontId="27" fillId="0" borderId="0" xfId="1" applyNumberFormat="1" applyFont="1" applyBorder="1" applyAlignment="1">
      <alignment horizontal="right"/>
    </xf>
    <xf numFmtId="167" fontId="9" fillId="0" borderId="0" xfId="1" applyNumberFormat="1" applyFont="1" applyFill="1" applyBorder="1"/>
    <xf numFmtId="167" fontId="9" fillId="0" borderId="0" xfId="1" applyNumberFormat="1" applyFont="1" applyFill="1" applyBorder="1" applyAlignment="1">
      <alignment horizontal="right"/>
    </xf>
    <xf numFmtId="168" fontId="9" fillId="0" borderId="0" xfId="1" applyNumberFormat="1" applyFont="1" applyFill="1" applyBorder="1" applyAlignment="1">
      <alignment horizontal="right"/>
    </xf>
    <xf numFmtId="0" fontId="28" fillId="0" borderId="38" xfId="120" quotePrefix="1" applyFont="1" applyFill="1" applyBorder="1" applyAlignment="1">
      <alignment horizontal="left" vertical="center" indent="3"/>
    </xf>
    <xf numFmtId="167" fontId="27" fillId="0" borderId="0" xfId="1" applyNumberFormat="1" applyFont="1" applyFill="1" applyBorder="1"/>
    <xf numFmtId="167" fontId="27" fillId="0" borderId="0" xfId="1" applyNumberFormat="1" applyFont="1" applyBorder="1"/>
    <xf numFmtId="168" fontId="27" fillId="0" borderId="0" xfId="1" applyNumberFormat="1" applyFont="1" applyFill="1" applyBorder="1" applyAlignment="1">
      <alignment horizontal="right"/>
    </xf>
    <xf numFmtId="167" fontId="27" fillId="0" borderId="40" xfId="1" applyNumberFormat="1" applyFont="1" applyFill="1" applyBorder="1"/>
    <xf numFmtId="167" fontId="27" fillId="0" borderId="40" xfId="1" applyNumberFormat="1" applyFont="1" applyFill="1" applyBorder="1" applyAlignment="1">
      <alignment horizontal="right"/>
    </xf>
    <xf numFmtId="168" fontId="27" fillId="0" borderId="40" xfId="1" applyNumberFormat="1" applyFont="1" applyFill="1" applyBorder="1" applyAlignment="1">
      <alignment horizontal="right"/>
    </xf>
    <xf numFmtId="0" fontId="28" fillId="0" borderId="42" xfId="120" quotePrefix="1" applyFont="1" applyFill="1" applyBorder="1" applyAlignment="1">
      <alignment horizontal="left" vertical="center" indent="3"/>
    </xf>
    <xf numFmtId="167" fontId="27" fillId="0" borderId="40" xfId="1" applyNumberFormat="1" applyFont="1" applyBorder="1"/>
    <xf numFmtId="167" fontId="27" fillId="0" borderId="40" xfId="1" applyNumberFormat="1" applyFont="1" applyBorder="1" applyAlignment="1">
      <alignment horizontal="right"/>
    </xf>
    <xf numFmtId="0" fontId="28" fillId="0" borderId="43" xfId="120" quotePrefix="1" applyFont="1" applyFill="1" applyBorder="1" applyAlignment="1">
      <alignment horizontal="left" vertical="center" indent="3"/>
    </xf>
    <xf numFmtId="0" fontId="28" fillId="0" borderId="43" xfId="120" quotePrefix="1" applyFont="1" applyFill="1" applyBorder="1" applyAlignment="1">
      <alignment horizontal="left" vertical="center" indent="2"/>
    </xf>
    <xf numFmtId="0" fontId="28" fillId="0" borderId="43" xfId="120" quotePrefix="1" applyFont="1" applyBorder="1" applyAlignment="1">
      <alignment horizontal="left" vertical="center" indent="2"/>
    </xf>
    <xf numFmtId="0" fontId="28" fillId="0" borderId="43" xfId="120" quotePrefix="1" applyFont="1" applyBorder="1" applyAlignment="1">
      <alignment horizontal="left" vertical="center" indent="1"/>
    </xf>
    <xf numFmtId="165" fontId="4" fillId="20" borderId="44" xfId="1" applyNumberFormat="1" applyFont="1" applyFill="1" applyBorder="1" applyAlignment="1">
      <alignment horizontal="right" vertical="center"/>
    </xf>
    <xf numFmtId="0" fontId="6" fillId="20" borderId="45" xfId="3" applyFont="1" applyFill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0" fillId="0" borderId="0" xfId="0" applyFill="1" applyBorder="1"/>
    <xf numFmtId="167" fontId="25" fillId="24" borderId="35" xfId="0" applyNumberFormat="1" applyFont="1" applyFill="1" applyBorder="1" applyAlignment="1" applyProtection="1">
      <alignment horizontal="centerContinuous" vertical="center"/>
    </xf>
    <xf numFmtId="167" fontId="25" fillId="0" borderId="35" xfId="0" applyNumberFormat="1" applyFont="1" applyFill="1" applyBorder="1" applyAlignment="1" applyProtection="1">
      <alignment horizontal="centerContinuous" vertical="center"/>
    </xf>
    <xf numFmtId="0" fontId="26" fillId="0" borderId="0" xfId="106" applyFont="1" applyBorder="1" applyAlignment="1">
      <alignment horizontal="left" vertical="center"/>
    </xf>
    <xf numFmtId="0" fontId="25" fillId="0" borderId="0" xfId="106" applyFont="1" applyFill="1" applyAlignment="1">
      <alignment horizontal="left" vertical="center"/>
    </xf>
    <xf numFmtId="0" fontId="26" fillId="0" borderId="39" xfId="106" applyFont="1" applyFill="1" applyBorder="1" applyAlignment="1">
      <alignment horizontal="left" vertical="center"/>
    </xf>
    <xf numFmtId="0" fontId="26" fillId="0" borderId="0" xfId="106" applyFont="1" applyFill="1" applyAlignment="1">
      <alignment horizontal="left" vertical="center"/>
    </xf>
    <xf numFmtId="0" fontId="25" fillId="0" borderId="41" xfId="106" applyFont="1" applyFill="1" applyBorder="1" applyAlignment="1">
      <alignment horizontal="left" vertical="center" indent="1"/>
    </xf>
    <xf numFmtId="0" fontId="26" fillId="0" borderId="0" xfId="106" applyFont="1" applyAlignment="1">
      <alignment horizontal="left" vertical="center"/>
    </xf>
    <xf numFmtId="0" fontId="25" fillId="0" borderId="0" xfId="106" applyFont="1" applyAlignment="1">
      <alignment horizontal="left" vertical="center" indent="1"/>
    </xf>
    <xf numFmtId="0" fontId="26" fillId="0" borderId="40" xfId="106" applyFont="1" applyFill="1" applyBorder="1" applyAlignment="1">
      <alignment horizontal="left" vertical="center"/>
    </xf>
    <xf numFmtId="0" fontId="26" fillId="0" borderId="40" xfId="106" applyFont="1" applyBorder="1" applyAlignment="1">
      <alignment horizontal="left" vertical="center"/>
    </xf>
    <xf numFmtId="168" fontId="0" fillId="0" borderId="0" xfId="0" applyNumberFormat="1" applyBorder="1"/>
    <xf numFmtId="168" fontId="0" fillId="0" borderId="0" xfId="0" applyNumberFormat="1"/>
    <xf numFmtId="0" fontId="25" fillId="0" borderId="46" xfId="106" applyFont="1" applyBorder="1" applyAlignment="1">
      <alignment horizontal="left" vertical="center"/>
    </xf>
    <xf numFmtId="167" fontId="9" fillId="0" borderId="47" xfId="1" applyNumberFormat="1" applyFont="1" applyBorder="1"/>
    <xf numFmtId="167" fontId="9" fillId="0" borderId="47" xfId="1" applyNumberFormat="1" applyFont="1" applyFill="1" applyBorder="1"/>
    <xf numFmtId="167" fontId="9" fillId="0" borderId="47" xfId="1" applyNumberFormat="1" applyFont="1" applyFill="1" applyBorder="1" applyAlignment="1">
      <alignment horizontal="right"/>
    </xf>
    <xf numFmtId="168" fontId="9" fillId="0" borderId="47" xfId="1" applyNumberFormat="1" applyFont="1" applyFill="1" applyBorder="1" applyAlignment="1">
      <alignment horizontal="right"/>
    </xf>
    <xf numFmtId="0" fontId="25" fillId="0" borderId="46" xfId="106" applyFont="1" applyFill="1" applyBorder="1" applyAlignment="1">
      <alignment horizontal="left" vertical="center"/>
    </xf>
    <xf numFmtId="167" fontId="9" fillId="0" borderId="47" xfId="1" applyNumberFormat="1" applyFont="1" applyBorder="1" applyAlignment="1">
      <alignment horizontal="right"/>
    </xf>
    <xf numFmtId="0" fontId="25" fillId="0" borderId="46" xfId="106" applyFont="1" applyFill="1" applyBorder="1" applyAlignment="1">
      <alignment horizontal="left" vertical="center" indent="1"/>
    </xf>
    <xf numFmtId="0" fontId="25" fillId="0" borderId="46" xfId="106" applyFont="1" applyBorder="1" applyAlignment="1">
      <alignment horizontal="left" vertical="center" indent="1"/>
    </xf>
    <xf numFmtId="0" fontId="25" fillId="0" borderId="47" xfId="106" applyFont="1" applyBorder="1" applyAlignment="1">
      <alignment horizontal="left" vertical="center"/>
    </xf>
    <xf numFmtId="167" fontId="29" fillId="0" borderId="0" xfId="1" applyNumberFormat="1" applyFont="1"/>
    <xf numFmtId="0" fontId="30" fillId="0" borderId="0" xfId="120" quotePrefix="1" applyFont="1" applyBorder="1" applyAlignment="1">
      <alignment horizontal="left" vertical="center" indent="1"/>
    </xf>
    <xf numFmtId="0" fontId="8" fillId="0" borderId="23" xfId="120" quotePrefix="1" applyFont="1" applyFill="1" applyAlignment="1">
      <alignment horizontal="left" vertical="center" indent="3"/>
    </xf>
    <xf numFmtId="0" fontId="8" fillId="0" borderId="23" xfId="120" quotePrefix="1" applyFill="1" applyAlignment="1">
      <alignment horizontal="left" vertical="center" indent="3"/>
    </xf>
    <xf numFmtId="0" fontId="8" fillId="0" borderId="23" xfId="120" quotePrefix="1" applyFill="1" applyAlignment="1">
      <alignment horizontal="left" vertical="center" indent="2"/>
    </xf>
    <xf numFmtId="0" fontId="8" fillId="0" borderId="23" xfId="120" quotePrefix="1" applyAlignment="1">
      <alignment horizontal="left" vertical="center" indent="3"/>
    </xf>
    <xf numFmtId="0" fontId="8" fillId="0" borderId="23" xfId="120" quotePrefix="1" applyFont="1" applyFill="1" applyAlignment="1">
      <alignment horizontal="left" vertical="center" indent="2"/>
    </xf>
    <xf numFmtId="0" fontId="8" fillId="0" borderId="23" xfId="120" quotePrefix="1" applyAlignment="1">
      <alignment horizontal="left" vertical="center" indent="2"/>
    </xf>
    <xf numFmtId="0" fontId="8" fillId="0" borderId="23" xfId="120" quotePrefix="1" applyFont="1" applyAlignment="1">
      <alignment horizontal="left" vertical="center" indent="1"/>
    </xf>
    <xf numFmtId="0" fontId="8" fillId="0" borderId="23" xfId="120" quotePrefix="1" applyAlignment="1">
      <alignment horizontal="left" vertical="center" indent="1"/>
    </xf>
    <xf numFmtId="0" fontId="8" fillId="0" borderId="23" xfId="120" quotePrefix="1" applyFill="1" applyAlignment="1">
      <alignment horizontal="left" vertical="center" indent="1"/>
    </xf>
    <xf numFmtId="0" fontId="8" fillId="0" borderId="23" xfId="120" quotePrefix="1" applyFont="1" applyAlignment="1">
      <alignment horizontal="left" vertical="center"/>
    </xf>
    <xf numFmtId="0" fontId="8" fillId="0" borderId="0" xfId="120" applyBorder="1" applyAlignment="1">
      <alignment horizontal="left" vertical="center"/>
    </xf>
    <xf numFmtId="165" fontId="5" fillId="0" borderId="0" xfId="1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right" vertical="center"/>
    </xf>
    <xf numFmtId="165" fontId="4" fillId="20" borderId="0" xfId="1" applyNumberFormat="1" applyFont="1" applyFill="1" applyBorder="1" applyAlignment="1">
      <alignment horizontal="right" vertical="center"/>
    </xf>
    <xf numFmtId="165" fontId="6" fillId="0" borderId="0" xfId="1" applyNumberFormat="1" applyFont="1" applyBorder="1" applyAlignment="1">
      <alignment horizontal="right" vertical="center"/>
    </xf>
    <xf numFmtId="164" fontId="5" fillId="16" borderId="3" xfId="3" applyNumberFormat="1" applyFont="1" applyFill="1" applyBorder="1" applyAlignment="1">
      <alignment horizontal="center" vertical="center"/>
    </xf>
    <xf numFmtId="164" fontId="5" fillId="16" borderId="4" xfId="3" applyNumberFormat="1" applyFont="1" applyFill="1" applyBorder="1" applyAlignment="1">
      <alignment horizontal="center" vertical="center"/>
    </xf>
    <xf numFmtId="164" fontId="5" fillId="16" borderId="5" xfId="3" applyNumberFormat="1" applyFont="1" applyFill="1" applyBorder="1" applyAlignment="1">
      <alignment horizontal="center" vertical="center"/>
    </xf>
    <xf numFmtId="164" fontId="5" fillId="17" borderId="3" xfId="3" applyNumberFormat="1" applyFont="1" applyFill="1" applyBorder="1" applyAlignment="1">
      <alignment horizontal="center" vertical="center"/>
    </xf>
    <xf numFmtId="164" fontId="5" fillId="17" borderId="4" xfId="3" applyNumberFormat="1" applyFont="1" applyFill="1" applyBorder="1" applyAlignment="1">
      <alignment horizontal="center" vertical="center"/>
    </xf>
    <xf numFmtId="164" fontId="5" fillId="17" borderId="6" xfId="3" applyNumberFormat="1" applyFont="1" applyFill="1" applyBorder="1" applyAlignment="1">
      <alignment horizontal="center" vertical="center"/>
    </xf>
    <xf numFmtId="164" fontId="5" fillId="18" borderId="7" xfId="3" applyNumberFormat="1" applyFont="1" applyFill="1" applyBorder="1" applyAlignment="1">
      <alignment horizontal="center" vertical="center"/>
    </xf>
    <xf numFmtId="164" fontId="5" fillId="18" borderId="8" xfId="3" applyNumberFormat="1" applyFont="1" applyFill="1" applyBorder="1" applyAlignment="1">
      <alignment horizontal="center" vertical="center"/>
    </xf>
    <xf numFmtId="164" fontId="5" fillId="18" borderId="6" xfId="3" applyNumberFormat="1" applyFont="1" applyFill="1" applyBorder="1" applyAlignment="1">
      <alignment horizontal="center" vertical="center"/>
    </xf>
    <xf numFmtId="164" fontId="5" fillId="19" borderId="7" xfId="3" applyNumberFormat="1" applyFont="1" applyFill="1" applyBorder="1" applyAlignment="1">
      <alignment horizontal="center" vertical="center"/>
    </xf>
    <xf numFmtId="164" fontId="5" fillId="19" borderId="8" xfId="3" applyNumberFormat="1" applyFont="1" applyFill="1" applyBorder="1" applyAlignment="1">
      <alignment horizontal="center" vertical="center"/>
    </xf>
    <xf numFmtId="164" fontId="5" fillId="19" borderId="6" xfId="3" applyNumberFormat="1" applyFont="1" applyFill="1" applyBorder="1" applyAlignment="1">
      <alignment horizontal="center" vertical="center"/>
    </xf>
    <xf numFmtId="164" fontId="5" fillId="15" borderId="3" xfId="3" applyNumberFormat="1" applyFont="1" applyFill="1" applyBorder="1" applyAlignment="1">
      <alignment horizontal="center" vertical="center"/>
    </xf>
    <xf numFmtId="164" fontId="5" fillId="15" borderId="4" xfId="3" applyNumberFormat="1" applyFont="1" applyFill="1" applyBorder="1" applyAlignment="1">
      <alignment horizontal="center" vertical="center"/>
    </xf>
    <xf numFmtId="164" fontId="5" fillId="15" borderId="5" xfId="3" applyNumberFormat="1" applyFont="1" applyFill="1" applyBorder="1" applyAlignment="1">
      <alignment horizontal="center" vertical="center"/>
    </xf>
    <xf numFmtId="164" fontId="5" fillId="16" borderId="3" xfId="0" applyNumberFormat="1" applyFont="1" applyFill="1" applyBorder="1" applyAlignment="1">
      <alignment horizontal="center" vertical="center"/>
    </xf>
    <xf numFmtId="164" fontId="5" fillId="16" borderId="4" xfId="0" applyNumberFormat="1" applyFont="1" applyFill="1" applyBorder="1" applyAlignment="1">
      <alignment horizontal="center" vertical="center"/>
    </xf>
    <xf numFmtId="164" fontId="5" fillId="16" borderId="5" xfId="0" applyNumberFormat="1" applyFont="1" applyFill="1" applyBorder="1" applyAlignment="1">
      <alignment horizontal="center" vertical="center"/>
    </xf>
    <xf numFmtId="164" fontId="5" fillId="17" borderId="7" xfId="0" applyNumberFormat="1" applyFont="1" applyFill="1" applyBorder="1" applyAlignment="1">
      <alignment horizontal="center" vertical="center"/>
    </xf>
    <xf numFmtId="164" fontId="5" fillId="17" borderId="8" xfId="0" applyNumberFormat="1" applyFont="1" applyFill="1" applyBorder="1" applyAlignment="1">
      <alignment horizontal="center" vertical="center"/>
    </xf>
    <xf numFmtId="164" fontId="5" fillId="17" borderId="6" xfId="0" applyNumberFormat="1" applyFont="1" applyFill="1" applyBorder="1" applyAlignment="1">
      <alignment horizontal="center" vertical="center"/>
    </xf>
    <xf numFmtId="164" fontId="5" fillId="18" borderId="7" xfId="0" applyNumberFormat="1" applyFont="1" applyFill="1" applyBorder="1" applyAlignment="1">
      <alignment horizontal="center" vertical="center"/>
    </xf>
    <xf numFmtId="164" fontId="5" fillId="18" borderId="8" xfId="0" applyNumberFormat="1" applyFont="1" applyFill="1" applyBorder="1" applyAlignment="1">
      <alignment horizontal="center" vertical="center"/>
    </xf>
    <xf numFmtId="164" fontId="5" fillId="18" borderId="6" xfId="0" applyNumberFormat="1" applyFont="1" applyFill="1" applyBorder="1" applyAlignment="1">
      <alignment horizontal="center" vertical="center"/>
    </xf>
    <xf numFmtId="164" fontId="5" fillId="19" borderId="7" xfId="0" applyNumberFormat="1" applyFont="1" applyFill="1" applyBorder="1" applyAlignment="1">
      <alignment horizontal="center" vertical="center"/>
    </xf>
    <xf numFmtId="164" fontId="5" fillId="19" borderId="8" xfId="0" applyNumberFormat="1" applyFont="1" applyFill="1" applyBorder="1" applyAlignment="1">
      <alignment horizontal="center" vertical="center"/>
    </xf>
    <xf numFmtId="164" fontId="5" fillId="19" borderId="6" xfId="0" applyNumberFormat="1" applyFont="1" applyFill="1" applyBorder="1" applyAlignment="1">
      <alignment horizontal="center" vertical="center"/>
    </xf>
    <xf numFmtId="164" fontId="5" fillId="19" borderId="3" xfId="0" applyNumberFormat="1" applyFont="1" applyFill="1" applyBorder="1" applyAlignment="1">
      <alignment horizontal="center" vertical="center"/>
    </xf>
    <xf numFmtId="164" fontId="5" fillId="19" borderId="4" xfId="0" applyNumberFormat="1" applyFont="1" applyFill="1" applyBorder="1" applyAlignment="1">
      <alignment horizontal="center" vertical="center"/>
    </xf>
    <xf numFmtId="164" fontId="5" fillId="19" borderId="5" xfId="0" applyNumberFormat="1" applyFont="1" applyFill="1" applyBorder="1" applyAlignment="1">
      <alignment horizontal="center" vertical="center"/>
    </xf>
    <xf numFmtId="164" fontId="5" fillId="15" borderId="3" xfId="0" applyNumberFormat="1" applyFont="1" applyFill="1" applyBorder="1" applyAlignment="1">
      <alignment horizontal="center" vertical="center"/>
    </xf>
    <xf numFmtId="164" fontId="5" fillId="15" borderId="4" xfId="0" applyNumberFormat="1" applyFont="1" applyFill="1" applyBorder="1" applyAlignment="1">
      <alignment horizontal="center" vertical="center"/>
    </xf>
    <xf numFmtId="164" fontId="5" fillId="15" borderId="5" xfId="0" applyNumberFormat="1" applyFont="1" applyFill="1" applyBorder="1" applyAlignment="1">
      <alignment horizontal="center" vertical="center"/>
    </xf>
    <xf numFmtId="164" fontId="5" fillId="18" borderId="3" xfId="0" applyNumberFormat="1" applyFont="1" applyFill="1" applyBorder="1" applyAlignment="1">
      <alignment horizontal="center" vertical="center"/>
    </xf>
    <xf numFmtId="164" fontId="5" fillId="18" borderId="4" xfId="0" applyNumberFormat="1" applyFont="1" applyFill="1" applyBorder="1" applyAlignment="1">
      <alignment horizontal="center" vertical="center"/>
    </xf>
    <xf numFmtId="164" fontId="5" fillId="18" borderId="5" xfId="0" applyNumberFormat="1" applyFont="1" applyFill="1" applyBorder="1" applyAlignment="1">
      <alignment horizontal="center" vertical="center"/>
    </xf>
    <xf numFmtId="0" fontId="8" fillId="0" borderId="0" xfId="120" applyBorder="1" applyAlignment="1">
      <alignment horizontal="left" vertical="center"/>
    </xf>
    <xf numFmtId="0" fontId="2" fillId="0" borderId="30" xfId="0" applyFont="1" applyBorder="1" applyAlignment="1">
      <alignment horizontal="center"/>
    </xf>
  </cellXfs>
  <cellStyles count="122">
    <cellStyle name="20% - Accent1 2" xfId="4"/>
    <cellStyle name="20% - Accent1 3" xfId="5"/>
    <cellStyle name="20% - Accent1 4" xfId="6"/>
    <cellStyle name="20% - Accent1 5" xfId="7"/>
    <cellStyle name="20% - Accent2 2" xfId="8"/>
    <cellStyle name="20% - Accent2 3" xfId="9"/>
    <cellStyle name="20% - Accent2 4" xfId="10"/>
    <cellStyle name="20% - Accent2 5" xfId="11"/>
    <cellStyle name="20% - Accent3 2" xfId="12"/>
    <cellStyle name="20% - Accent3 3" xfId="13"/>
    <cellStyle name="20% - Accent3 4" xfId="14"/>
    <cellStyle name="20% - Accent3 5" xfId="15"/>
    <cellStyle name="20% - Accent4 2" xfId="16"/>
    <cellStyle name="20% - Accent4 3" xfId="17"/>
    <cellStyle name="20% - Accent4 4" xfId="18"/>
    <cellStyle name="20% - Accent4 5" xfId="19"/>
    <cellStyle name="20% - Accent5 2" xfId="20"/>
    <cellStyle name="20% - Accent5 3" xfId="21"/>
    <cellStyle name="20% - Accent5 4" xfId="22"/>
    <cellStyle name="20% - Accent5 5" xfId="23"/>
    <cellStyle name="20% - Accent6 2" xfId="24"/>
    <cellStyle name="20% - Accent6 3" xfId="25"/>
    <cellStyle name="20% - Accent6 4" xfId="26"/>
    <cellStyle name="20% - Accent6 5" xfId="27"/>
    <cellStyle name="40% - Accent1 2" xfId="28"/>
    <cellStyle name="40% - Accent1 3" xfId="29"/>
    <cellStyle name="40% - Accent1 4" xfId="30"/>
    <cellStyle name="40% - Accent1 5" xfId="31"/>
    <cellStyle name="40% - Accent2 2" xfId="32"/>
    <cellStyle name="40% - Accent2 3" xfId="33"/>
    <cellStyle name="40% - Accent2 4" xfId="34"/>
    <cellStyle name="40% - Accent2 5" xfId="35"/>
    <cellStyle name="40% - Accent3 2" xfId="36"/>
    <cellStyle name="40% - Accent3 3" xfId="37"/>
    <cellStyle name="40% - Accent3 4" xfId="38"/>
    <cellStyle name="40% - Accent3 5" xfId="39"/>
    <cellStyle name="40% - Accent4 2" xfId="40"/>
    <cellStyle name="40% - Accent4 3" xfId="41"/>
    <cellStyle name="40% - Accent4 4" xfId="42"/>
    <cellStyle name="40% - Accent4 5" xfId="43"/>
    <cellStyle name="40% - Accent5 2" xfId="44"/>
    <cellStyle name="40% - Accent5 3" xfId="45"/>
    <cellStyle name="40% - Accent5 4" xfId="46"/>
    <cellStyle name="40% - Accent5 5" xfId="47"/>
    <cellStyle name="40% - Accent6 2" xfId="48"/>
    <cellStyle name="40% - Accent6 3" xfId="49"/>
    <cellStyle name="40% - Accent6 4" xfId="50"/>
    <cellStyle name="40% - Accent6 5" xfId="51"/>
    <cellStyle name="AF Column - IBM Cognos" xfId="52"/>
    <cellStyle name="AF Data - IBM Cognos" xfId="53"/>
    <cellStyle name="AF Data 0 - IBM Cognos" xfId="54"/>
    <cellStyle name="AF Data 1 - IBM Cognos" xfId="55"/>
    <cellStyle name="AF Data 2 - IBM Cognos" xfId="56"/>
    <cellStyle name="AF Data 3 - IBM Cognos" xfId="57"/>
    <cellStyle name="AF Data 4 - IBM Cognos" xfId="58"/>
    <cellStyle name="AF Data 5 - IBM Cognos" xfId="59"/>
    <cellStyle name="AF Data Leaf - IBM Cognos" xfId="60"/>
    <cellStyle name="AF Header - IBM Cognos" xfId="61"/>
    <cellStyle name="AF Header 0 - IBM Cognos" xfId="62"/>
    <cellStyle name="AF Header 1 - IBM Cognos" xfId="63"/>
    <cellStyle name="AF Header 2 - IBM Cognos" xfId="64"/>
    <cellStyle name="AF Header 3 - IBM Cognos" xfId="65"/>
    <cellStyle name="AF Header 4 - IBM Cognos" xfId="66"/>
    <cellStyle name="AF Header 5 - IBM Cognos" xfId="67"/>
    <cellStyle name="AF Header Leaf - IBM Cognos" xfId="68"/>
    <cellStyle name="AF Row - IBM Cognos" xfId="69"/>
    <cellStyle name="AF Row 0 - IBM Cognos" xfId="70"/>
    <cellStyle name="AF Row 1 - IBM Cognos" xfId="71"/>
    <cellStyle name="AF Row 2 - IBM Cognos" xfId="72"/>
    <cellStyle name="AF Row 3 - IBM Cognos" xfId="73"/>
    <cellStyle name="AF Row 4 - IBM Cognos" xfId="74"/>
    <cellStyle name="AF Row 5 - IBM Cognos" xfId="75"/>
    <cellStyle name="AF Row Leaf - IBM Cognos" xfId="76"/>
    <cellStyle name="AF Subnm - IBM Cognos" xfId="77"/>
    <cellStyle name="AF Title - IBM Cognos" xfId="78"/>
    <cellStyle name="Calculated Column - IBM Cognos" xfId="79"/>
    <cellStyle name="Calculated Column Name - IBM Cognos" xfId="80"/>
    <cellStyle name="Calculated Row - IBM Cognos" xfId="81"/>
    <cellStyle name="Calculated Row Name - IBM Cognos" xfId="82"/>
    <cellStyle name="Column Name - IBM Cognos" xfId="83"/>
    <cellStyle name="Column Template - IBM Cognos" xfId="84"/>
    <cellStyle name="Comma" xfId="1" builtinId="3"/>
    <cellStyle name="Comma 2" xfId="85"/>
    <cellStyle name="Comma 2 2" xfId="86"/>
    <cellStyle name="Comma 2 2 2" xfId="87"/>
    <cellStyle name="Comma 3" xfId="88"/>
    <cellStyle name="Detail" xfId="89"/>
    <cellStyle name="Differs From Base - IBM Cognos" xfId="90"/>
    <cellStyle name="Edit - IBM Cognos" xfId="91"/>
    <cellStyle name="Formula - IBM Cognos" xfId="92"/>
    <cellStyle name="Group Name - IBM Cognos" xfId="93"/>
    <cellStyle name="Hold Values - IBM Cognos" xfId="94"/>
    <cellStyle name="Hyperlink 2" xfId="95"/>
    <cellStyle name="List Name - IBM Cognos" xfId="96"/>
    <cellStyle name="Locked - IBM Cognos" xfId="97"/>
    <cellStyle name="Measure - IBM Cognos" xfId="98"/>
    <cellStyle name="Measure Header - IBM Cognos" xfId="99"/>
    <cellStyle name="Measure Name - IBM Cognos" xfId="100"/>
    <cellStyle name="Measure Summary - IBM Cognos" xfId="101"/>
    <cellStyle name="Measure Summary TM1 - IBM Cognos" xfId="102"/>
    <cellStyle name="Measure Template - IBM Cognos" xfId="103"/>
    <cellStyle name="More - IBM Cognos" xfId="104"/>
    <cellStyle name="Normal" xfId="0" builtinId="0"/>
    <cellStyle name="Normal 2" xfId="3"/>
    <cellStyle name="Normal 2 2" xfId="105"/>
    <cellStyle name="Normal 2 3" xfId="106"/>
    <cellStyle name="Normal 2 4" xfId="107"/>
    <cellStyle name="Normal 3" xfId="108"/>
    <cellStyle name="Normal 4" xfId="109"/>
    <cellStyle name="Note 2" xfId="110"/>
    <cellStyle name="Note 3" xfId="111"/>
    <cellStyle name="Note 4" xfId="112"/>
    <cellStyle name="Note 5" xfId="113"/>
    <cellStyle name="Pending Change - IBM Cognos" xfId="114"/>
    <cellStyle name="Percent" xfId="2" builtinId="5"/>
    <cellStyle name="Row Name - IBM Cognos" xfId="115"/>
    <cellStyle name="Row Template - IBM Cognos" xfId="116"/>
    <cellStyle name="Summary Column Name - IBM Cognos" xfId="117"/>
    <cellStyle name="Summary Column Name TM1 - IBM Cognos" xfId="118"/>
    <cellStyle name="Summary Row Name - IBM Cognos" xfId="119"/>
    <cellStyle name="Summary Row Name TM1 - IBM Cognos" xfId="120"/>
    <cellStyle name="Unsaved Change - IBM Cognos" xfId="121"/>
  </cellStyles>
  <dxfs count="7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26</xdr:col>
      <xdr:colOff>619182</xdr:colOff>
      <xdr:row>22</xdr:row>
      <xdr:rowOff>147666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00" y="180975"/>
          <a:ext cx="7743882" cy="3948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/>
  </sheetViews>
  <sheetFormatPr defaultRowHeight="14.4" x14ac:dyDescent="0.3"/>
  <sheetData>
    <row r="1" spans="1:15" x14ac:dyDescent="0.3">
      <c r="A1" s="58" t="s">
        <v>176</v>
      </c>
    </row>
    <row r="3" spans="1:15" x14ac:dyDescent="0.3">
      <c r="B3" s="63"/>
    </row>
    <row r="4" spans="1:15" x14ac:dyDescent="0.3">
      <c r="B4" s="63"/>
      <c r="C4" s="63" t="s">
        <v>182</v>
      </c>
    </row>
    <row r="5" spans="1:15" x14ac:dyDescent="0.3">
      <c r="C5" s="63" t="s">
        <v>179</v>
      </c>
    </row>
    <row r="6" spans="1:15" x14ac:dyDescent="0.3">
      <c r="C6" s="63"/>
      <c r="D6" s="58" t="s">
        <v>180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1:15" x14ac:dyDescent="0.3">
      <c r="C7" s="63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spans="1:15" x14ac:dyDescent="0.3">
      <c r="C8" s="63" t="s">
        <v>181</v>
      </c>
    </row>
    <row r="10" spans="1:15" x14ac:dyDescent="0.3">
      <c r="B10" t="s">
        <v>183</v>
      </c>
    </row>
    <row r="14" spans="1:15" x14ac:dyDescent="0.3">
      <c r="C14" s="64" t="s">
        <v>187</v>
      </c>
      <c r="D14" s="64"/>
      <c r="E14" s="64"/>
    </row>
    <row r="15" spans="1:15" x14ac:dyDescent="0.3">
      <c r="C15" s="63" t="s">
        <v>184</v>
      </c>
    </row>
    <row r="17" spans="3:5" x14ac:dyDescent="0.3">
      <c r="C17" s="64" t="s">
        <v>186</v>
      </c>
      <c r="D17" s="64"/>
      <c r="E17" s="64"/>
    </row>
    <row r="18" spans="3:5" x14ac:dyDescent="0.3">
      <c r="C18" s="63" t="s">
        <v>185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opLeftCell="L1" workbookViewId="0">
      <selection activeCell="AD79" sqref="AD79"/>
    </sheetView>
  </sheetViews>
  <sheetFormatPr defaultRowHeight="14.4" x14ac:dyDescent="0.3"/>
  <cols>
    <col min="1" max="1" width="7.109375" bestFit="1" customWidth="1"/>
    <col min="2" max="2" width="17.44140625" bestFit="1" customWidth="1"/>
    <col min="3" max="3" width="8.21875" bestFit="1" customWidth="1"/>
    <col min="4" max="4" width="4.109375" bestFit="1" customWidth="1"/>
    <col min="5" max="5" width="17.44140625" bestFit="1" customWidth="1"/>
    <col min="6" max="6" width="7.21875" bestFit="1" customWidth="1"/>
    <col min="7" max="7" width="6.21875" bestFit="1" customWidth="1"/>
    <col min="8" max="8" width="17.44140625" bestFit="1" customWidth="1"/>
    <col min="9" max="9" width="7.21875" bestFit="1" customWidth="1"/>
    <col min="10" max="10" width="4.109375" bestFit="1" customWidth="1"/>
    <col min="11" max="11" width="17.44140625" bestFit="1" customWidth="1"/>
    <col min="12" max="12" width="7.21875" bestFit="1" customWidth="1"/>
    <col min="13" max="13" width="4.109375" bestFit="1" customWidth="1"/>
    <col min="14" max="14" width="17.44140625" bestFit="1" customWidth="1"/>
    <col min="15" max="15" width="7.21875" bestFit="1" customWidth="1"/>
    <col min="16" max="16" width="6.21875" bestFit="1" customWidth="1"/>
    <col min="17" max="17" width="17.44140625" bestFit="1" customWidth="1"/>
    <col min="18" max="18" width="6.5546875" bestFit="1" customWidth="1"/>
    <col min="19" max="19" width="4.109375" bestFit="1" customWidth="1"/>
    <col min="20" max="20" width="17.44140625" bestFit="1" customWidth="1"/>
    <col min="21" max="21" width="7.21875" bestFit="1" customWidth="1"/>
    <col min="22" max="22" width="4.109375" bestFit="1" customWidth="1"/>
    <col min="23" max="23" width="17.44140625" bestFit="1" customWidth="1"/>
    <col min="24" max="24" width="7.21875" bestFit="1" customWidth="1"/>
    <col min="25" max="25" width="4.109375" bestFit="1" customWidth="1"/>
    <col min="26" max="26" width="17.44140625" bestFit="1" customWidth="1"/>
    <col min="27" max="27" width="7.21875" bestFit="1" customWidth="1"/>
    <col min="28" max="28" width="4.109375" bestFit="1" customWidth="1"/>
    <col min="29" max="29" width="17.44140625" bestFit="1" customWidth="1"/>
    <col min="30" max="30" width="7.21875" bestFit="1" customWidth="1"/>
  </cols>
  <sheetData>
    <row r="1" spans="1:30" x14ac:dyDescent="0.3">
      <c r="A1" s="59"/>
      <c r="B1" s="56" t="s">
        <v>78</v>
      </c>
      <c r="D1" s="39"/>
      <c r="E1" s="39"/>
      <c r="F1" s="38"/>
      <c r="G1" s="38"/>
    </row>
    <row r="2" spans="1:30" ht="15" thickBot="1" x14ac:dyDescent="0.35">
      <c r="A2" s="188" t="s">
        <v>68</v>
      </c>
      <c r="B2" s="188"/>
      <c r="C2" s="188"/>
      <c r="D2" s="188" t="s">
        <v>69</v>
      </c>
      <c r="E2" s="188"/>
      <c r="F2" s="188"/>
      <c r="G2" s="188" t="s">
        <v>70</v>
      </c>
      <c r="H2" s="188"/>
      <c r="I2" s="188"/>
      <c r="J2" s="188" t="s">
        <v>71</v>
      </c>
      <c r="K2" s="188"/>
      <c r="L2" s="188"/>
      <c r="M2" s="188" t="s">
        <v>72</v>
      </c>
      <c r="N2" s="188"/>
      <c r="O2" s="188"/>
      <c r="P2" s="188" t="s">
        <v>73</v>
      </c>
      <c r="Q2" s="188"/>
      <c r="R2" s="188"/>
      <c r="S2" s="188" t="s">
        <v>74</v>
      </c>
      <c r="T2" s="188"/>
      <c r="U2" s="188"/>
      <c r="V2" s="188" t="s">
        <v>75</v>
      </c>
      <c r="W2" s="188"/>
      <c r="X2" s="188"/>
      <c r="Y2" s="188" t="s">
        <v>76</v>
      </c>
      <c r="Z2" s="188"/>
      <c r="AA2" s="188"/>
      <c r="AB2" s="188" t="s">
        <v>77</v>
      </c>
      <c r="AC2" s="188"/>
      <c r="AD2" s="188"/>
    </row>
    <row r="3" spans="1:30" s="40" customFormat="1" ht="15" thickTop="1" x14ac:dyDescent="0.3">
      <c r="A3" s="41" t="s">
        <v>67</v>
      </c>
      <c r="B3" s="49" t="s">
        <v>62</v>
      </c>
      <c r="C3" s="51" t="s">
        <v>5</v>
      </c>
      <c r="D3" s="41" t="s">
        <v>67</v>
      </c>
      <c r="E3" s="49" t="s">
        <v>62</v>
      </c>
      <c r="F3" s="51" t="s">
        <v>66</v>
      </c>
      <c r="G3" s="41" t="s">
        <v>67</v>
      </c>
      <c r="H3" s="49" t="s">
        <v>62</v>
      </c>
      <c r="I3" s="51" t="s">
        <v>5</v>
      </c>
      <c r="J3" s="41" t="s">
        <v>67</v>
      </c>
      <c r="K3" s="49" t="s">
        <v>62</v>
      </c>
      <c r="L3" s="51" t="s">
        <v>66</v>
      </c>
      <c r="M3" s="41" t="s">
        <v>67</v>
      </c>
      <c r="N3" s="49" t="s">
        <v>62</v>
      </c>
      <c r="O3" s="51" t="s">
        <v>5</v>
      </c>
      <c r="P3" s="41" t="s">
        <v>67</v>
      </c>
      <c r="Q3" s="49" t="s">
        <v>62</v>
      </c>
      <c r="R3" s="51" t="s">
        <v>66</v>
      </c>
      <c r="S3" s="41" t="s">
        <v>67</v>
      </c>
      <c r="T3" s="49" t="s">
        <v>62</v>
      </c>
      <c r="U3" s="51" t="s">
        <v>5</v>
      </c>
      <c r="V3" s="41" t="s">
        <v>67</v>
      </c>
      <c r="W3" s="49" t="s">
        <v>62</v>
      </c>
      <c r="X3" s="51" t="s">
        <v>66</v>
      </c>
      <c r="Y3" s="41" t="s">
        <v>67</v>
      </c>
      <c r="Z3" s="49" t="s">
        <v>62</v>
      </c>
      <c r="AA3" s="51" t="s">
        <v>5</v>
      </c>
      <c r="AB3" s="41" t="s">
        <v>67</v>
      </c>
      <c r="AC3" s="49" t="s">
        <v>62</v>
      </c>
      <c r="AD3" s="51" t="s">
        <v>66</v>
      </c>
    </row>
    <row r="4" spans="1:30" x14ac:dyDescent="0.3">
      <c r="A4" s="57">
        <f>RANK(C4,C$4:C$14)+COUNTIFS(C$4:C4,C4)-1</f>
        <v>3</v>
      </c>
      <c r="B4" s="47" t="s">
        <v>12</v>
      </c>
      <c r="C4" s="42">
        <f>SUMIFS('Total Advertising Revenue'!$J:$J,'Total Advertising Revenue'!$A:$A,dataCY!$B4)/100</f>
        <v>4.7E-2</v>
      </c>
      <c r="D4" s="57">
        <f>RANK(F4,F$4:F$14)+COUNTIFS(F$4:F4,F4)-1</f>
        <v>2</v>
      </c>
      <c r="E4" s="47" t="s">
        <v>12</v>
      </c>
      <c r="F4" s="52">
        <f>SUMIFS('Total Advertising Revenue'!$L:$L,'Total Advertising Revenue'!$A:$A,dataCY!$B4)/100</f>
        <v>1.7000000000000001E-2</v>
      </c>
      <c r="G4" s="57">
        <f>RANK(I4,I$4:I$14)+COUNTIFS(I$4:I4,I4)-1</f>
        <v>1</v>
      </c>
      <c r="H4" s="47" t="s">
        <v>12</v>
      </c>
      <c r="I4" s="52">
        <f>SUMIFS('Local Advertising'!$J:$J,'Local Advertising'!$A:$A,dataCY!$B4)/100</f>
        <v>0.11599999999999999</v>
      </c>
      <c r="J4" s="57">
        <f>RANK(L4,L$4:L$14)+COUNTIFS(L$4:L4,L4)-1</f>
        <v>2</v>
      </c>
      <c r="K4" s="47" t="s">
        <v>12</v>
      </c>
      <c r="L4" s="52">
        <f>SUMIFS('Local Advertising'!$L:$L,'Local Advertising'!$A:$A,dataCY!$B4)/100</f>
        <v>9.4E-2</v>
      </c>
      <c r="M4" s="57">
        <f>RANK(O4,O$4:O$14)+COUNTIFS(O$4:O4,O4)-1</f>
        <v>5</v>
      </c>
      <c r="N4" s="47" t="s">
        <v>12</v>
      </c>
      <c r="O4" s="52">
        <f>SUMIFS('Amplified Segment'!$J:$J,'Amplified Segment'!$A:$A,dataCY!$B4)/100</f>
        <v>0.09</v>
      </c>
      <c r="P4" s="57">
        <f>RANK(R4,R$4:R$14)+COUNTIFS(R$4:R4,R4)-1</f>
        <v>4</v>
      </c>
      <c r="Q4" s="47" t="s">
        <v>12</v>
      </c>
      <c r="R4" s="52">
        <f>SUMIFS('Amplified Segment'!$L:$L,'Amplified Segment'!$A:$A,dataCY!$B4)/100</f>
        <v>0.2141272536149614</v>
      </c>
      <c r="S4" s="57">
        <f>RANK(U4,U$4:U$14)+COUNTIFS(U$4:U4,U4)-1</f>
        <v>8</v>
      </c>
      <c r="T4" s="47" t="s">
        <v>12</v>
      </c>
      <c r="U4" s="52">
        <f>SUMIFS('O&amp;O GAM'!$J:$J,'O&amp;O GAM'!$A:$A,dataCY!$B4)/100</f>
        <v>-0.35200000000000004</v>
      </c>
      <c r="V4" s="57">
        <f>RANK(X4,X$4:X$14)+COUNTIFS(X$4:X4,X4)-1</f>
        <v>10</v>
      </c>
      <c r="W4" s="47" t="s">
        <v>12</v>
      </c>
      <c r="X4" s="52">
        <f>SUMIFS('O&amp;O GAM'!$L:$L,'O&amp;O GAM'!$A:$A,dataCY!$B4)/100</f>
        <v>-0.28699999999999998</v>
      </c>
      <c r="Y4" s="57">
        <f>RANK(AA4,AA$4:AA$14)+COUNTIFS(AA$4:AA4,AA4)-1</f>
        <v>4</v>
      </c>
      <c r="Z4" s="47" t="s">
        <v>12</v>
      </c>
      <c r="AA4" s="52">
        <f>SUMIFS('Pillar Advertising'!$J:$J,'Pillar Advertising'!$A:$A,dataCY!$B4)/100</f>
        <v>-3.5000000000000003E-2</v>
      </c>
      <c r="AB4" s="57">
        <f>RANK(AD4,AD$4:AD$14)+COUNTIFS(AD$4:AD4,AD4)-1</f>
        <v>3</v>
      </c>
      <c r="AC4" s="47" t="s">
        <v>12</v>
      </c>
      <c r="AD4" s="52">
        <f>SUMIFS('Pillar Advertising'!$L:$L,'Pillar Advertising'!$A:$A,dataCY!$B4)/100</f>
        <v>0.14325112667242809</v>
      </c>
    </row>
    <row r="5" spans="1:30" x14ac:dyDescent="0.3">
      <c r="A5" s="57">
        <f>RANK(C5,C$4:C$14)+COUNTIFS(C$4:C5,C5)-1</f>
        <v>1</v>
      </c>
      <c r="B5" s="47" t="s">
        <v>13</v>
      </c>
      <c r="C5" s="42">
        <f>SUMIFS('Total Advertising Revenue'!$J:$J,'Total Advertising Revenue'!$A:$A,dataCY!$B5)/100</f>
        <v>8.199999999999999E-2</v>
      </c>
      <c r="D5" s="57">
        <f>RANK(F5,F$4:F$14)+COUNTIFS(F$4:F5,F5)-1</f>
        <v>3</v>
      </c>
      <c r="E5" s="47" t="s">
        <v>13</v>
      </c>
      <c r="F5" s="52">
        <f>SUMIFS('Total Advertising Revenue'!$L:$L,'Total Advertising Revenue'!$A:$A,dataCY!$B5)/100</f>
        <v>9.0000000000000011E-3</v>
      </c>
      <c r="G5" s="57">
        <f>RANK(I5,I$4:I$14)+COUNTIFS(I$4:I5,I5)-1</f>
        <v>3</v>
      </c>
      <c r="H5" s="47" t="s">
        <v>13</v>
      </c>
      <c r="I5" s="52">
        <f>SUMIFS('Local Advertising'!$J:$J,'Local Advertising'!$A:$A,dataCY!$B5)/100</f>
        <v>0.08</v>
      </c>
      <c r="J5" s="57">
        <f>RANK(L5,L$4:L$14)+COUNTIFS(L$4:L5,L5)-1</f>
        <v>4</v>
      </c>
      <c r="K5" s="47" t="s">
        <v>13</v>
      </c>
      <c r="L5" s="52">
        <f>SUMIFS('Local Advertising'!$L:$L,'Local Advertising'!$A:$A,dataCY!$B5)/100</f>
        <v>2.7000000000000003E-2</v>
      </c>
      <c r="M5" s="57">
        <f>RANK(O5,O$4:O$14)+COUNTIFS(O$4:O5,O5)-1</f>
        <v>4</v>
      </c>
      <c r="N5" s="47" t="s">
        <v>13</v>
      </c>
      <c r="O5" s="52">
        <f>SUMIFS('Amplified Segment'!$J:$J,'Amplified Segment'!$A:$A,dataCY!$B5)/100</f>
        <v>0.15</v>
      </c>
      <c r="P5" s="57">
        <f>RANK(R5,R$4:R$14)+COUNTIFS(R$4:R5,R5)-1</f>
        <v>6</v>
      </c>
      <c r="Q5" s="47" t="s">
        <v>13</v>
      </c>
      <c r="R5" s="52">
        <f>SUMIFS('Amplified Segment'!$L:$L,'Amplified Segment'!$A:$A,dataCY!$B5)/100</f>
        <v>0.20465310715558427</v>
      </c>
      <c r="S5" s="57">
        <f>RANK(U5,U$4:U$14)+COUNTIFS(U$4:U5,U5)-1</f>
        <v>3</v>
      </c>
      <c r="T5" s="47" t="s">
        <v>13</v>
      </c>
      <c r="U5" s="52">
        <f>SUMIFS('O&amp;O GAM'!$J:$J,'O&amp;O GAM'!$A:$A,dataCY!$B5)/100</f>
        <v>-6.8000000000000005E-2</v>
      </c>
      <c r="V5" s="57">
        <f>RANK(X5,X$4:X$14)+COUNTIFS(X$4:X5,X5)-1</f>
        <v>4</v>
      </c>
      <c r="W5" s="47" t="s">
        <v>13</v>
      </c>
      <c r="X5" s="52">
        <f>SUMIFS('O&amp;O GAM'!$L:$L,'O&amp;O GAM'!$A:$A,dataCY!$B5)/100</f>
        <v>-7.0000000000000007E-2</v>
      </c>
      <c r="Y5" s="57">
        <f>RANK(AA5,AA$4:AA$14)+COUNTIFS(AA$4:AA5,AA5)-1</f>
        <v>3</v>
      </c>
      <c r="Z5" s="47" t="s">
        <v>13</v>
      </c>
      <c r="AA5" s="52">
        <f>SUMIFS('Pillar Advertising'!$J:$J,'Pillar Advertising'!$A:$A,dataCY!$B5)/100</f>
        <v>3.7000000000000005E-2</v>
      </c>
      <c r="AB5" s="57">
        <f>RANK(AD5,AD$4:AD$14)+COUNTIFS(AD$4:AD5,AD5)-1</f>
        <v>4</v>
      </c>
      <c r="AC5" s="47" t="s">
        <v>13</v>
      </c>
      <c r="AD5" s="52">
        <f>SUMIFS('Pillar Advertising'!$L:$L,'Pillar Advertising'!$A:$A,dataCY!$B5)/100</f>
        <v>0.1305535177041576</v>
      </c>
    </row>
    <row r="6" spans="1:30" x14ac:dyDescent="0.3">
      <c r="A6" s="57">
        <f>RANK(C6,C$4:C$14)+COUNTIFS(C$4:C6,C6)-1</f>
        <v>6</v>
      </c>
      <c r="B6" s="47" t="s">
        <v>10</v>
      </c>
      <c r="C6" s="42">
        <f>SUMIFS('Total Advertising Revenue'!$J:$J,'Total Advertising Revenue'!$A:$A,dataCY!$B6)/100</f>
        <v>-0.11199999999999999</v>
      </c>
      <c r="D6" s="57">
        <f>RANK(F6,F$4:F$14)+COUNTIFS(F$4:F6,F6)-1</f>
        <v>5</v>
      </c>
      <c r="E6" s="47" t="s">
        <v>10</v>
      </c>
      <c r="F6" s="52">
        <f>SUMIFS('Total Advertising Revenue'!$L:$L,'Total Advertising Revenue'!$A:$A,dataCY!$B6)/100</f>
        <v>-9.5000000000000001E-2</v>
      </c>
      <c r="G6" s="57">
        <f>RANK(I6,I$4:I$14)+COUNTIFS(I$4:I6,I6)-1</f>
        <v>6</v>
      </c>
      <c r="H6" s="47" t="s">
        <v>10</v>
      </c>
      <c r="I6" s="52">
        <f>SUMIFS('Local Advertising'!$J:$J,'Local Advertising'!$A:$A,dataCY!$B6)/100</f>
        <v>-0.14199999999999999</v>
      </c>
      <c r="J6" s="57">
        <f>RANK(L6,L$4:L$14)+COUNTIFS(L$4:L6,L6)-1</f>
        <v>6</v>
      </c>
      <c r="K6" s="47" t="s">
        <v>10</v>
      </c>
      <c r="L6" s="52">
        <f>SUMIFS('Local Advertising'!$L:$L,'Local Advertising'!$A:$A,dataCY!$B6)/100</f>
        <v>-8.199999999999999E-2</v>
      </c>
      <c r="M6" s="57">
        <f>RANK(O6,O$4:O$14)+COUNTIFS(O$4:O6,O6)-1</f>
        <v>10</v>
      </c>
      <c r="N6" s="47" t="s">
        <v>10</v>
      </c>
      <c r="O6" s="52">
        <f>SUMIFS('Amplified Segment'!$J:$J,'Amplified Segment'!$A:$A,dataCY!$B6)/100</f>
        <v>-0.34499999999999997</v>
      </c>
      <c r="P6" s="57">
        <f>RANK(R6,R$4:R$14)+COUNTIFS(R$4:R6,R6)-1</f>
        <v>10</v>
      </c>
      <c r="Q6" s="47" t="s">
        <v>10</v>
      </c>
      <c r="R6" s="52">
        <f>SUMIFS('Amplified Segment'!$L:$L,'Amplified Segment'!$A:$A,dataCY!$B6)/100</f>
        <v>-0.11199999999999999</v>
      </c>
      <c r="S6" s="57">
        <f>RANK(U6,U$4:U$14)+COUNTIFS(U$4:U6,U6)-1</f>
        <v>1</v>
      </c>
      <c r="T6" s="47" t="s">
        <v>10</v>
      </c>
      <c r="U6" s="52">
        <f>SUMIFS('O&amp;O GAM'!$J:$J,'O&amp;O GAM'!$A:$A,dataCY!$B6)/100</f>
        <v>0.436</v>
      </c>
      <c r="V6" s="57">
        <f>RANK(X6,X$4:X$14)+COUNTIFS(X$4:X6,X6)-1</f>
        <v>5</v>
      </c>
      <c r="W6" s="47" t="s">
        <v>10</v>
      </c>
      <c r="X6" s="52">
        <f>SUMIFS('O&amp;O GAM'!$L:$L,'O&amp;O GAM'!$A:$A,dataCY!$B6)/100</f>
        <v>-0.14300000000000002</v>
      </c>
      <c r="Y6" s="57">
        <f>RANK(AA6,AA$4:AA$14)+COUNTIFS(AA$4:AA6,AA6)-1</f>
        <v>8</v>
      </c>
      <c r="Z6" s="47" t="s">
        <v>10</v>
      </c>
      <c r="AA6" s="52">
        <f>SUMIFS('Pillar Advertising'!$J:$J,'Pillar Advertising'!$A:$A,dataCY!$B6)/100</f>
        <v>-0.23499999999999999</v>
      </c>
      <c r="AB6" s="57">
        <f>RANK(AD6,AD$4:AD$14)+COUNTIFS(AD$4:AD6,AD6)-1</f>
        <v>7</v>
      </c>
      <c r="AC6" s="47" t="s">
        <v>10</v>
      </c>
      <c r="AD6" s="52">
        <f>SUMIFS('Pillar Advertising'!$L:$L,'Pillar Advertising'!$A:$A,dataCY!$B6)/100</f>
        <v>-0.02</v>
      </c>
    </row>
    <row r="7" spans="1:30" x14ac:dyDescent="0.3">
      <c r="A7" s="57">
        <f>RANK(C7,C$4:C$14)+COUNTIFS(C$4:C7,C7)-1</f>
        <v>2</v>
      </c>
      <c r="B7" s="47" t="s">
        <v>8</v>
      </c>
      <c r="C7" s="42">
        <f>SUMIFS('Total Advertising Revenue'!$J:$J,'Total Advertising Revenue'!$A:$A,dataCY!$B7)/100</f>
        <v>7.400000000000001E-2</v>
      </c>
      <c r="D7" s="57">
        <f>RANK(F7,F$4:F$14)+COUNTIFS(F$4:F7,F7)-1</f>
        <v>1</v>
      </c>
      <c r="E7" s="47" t="s">
        <v>8</v>
      </c>
      <c r="F7" s="52">
        <f>SUMIFS('Total Advertising Revenue'!$L:$L,'Total Advertising Revenue'!$A:$A,dataCY!$B7)/100</f>
        <v>1.8000000000000002E-2</v>
      </c>
      <c r="G7" s="57">
        <f>RANK(I7,I$4:I$14)+COUNTIFS(I$4:I7,I7)-1</f>
        <v>2</v>
      </c>
      <c r="H7" s="47" t="s">
        <v>8</v>
      </c>
      <c r="I7" s="52">
        <f>SUMIFS('Local Advertising'!$J:$J,'Local Advertising'!$A:$A,dataCY!$B7)/100</f>
        <v>8.6999999999999994E-2</v>
      </c>
      <c r="J7" s="57">
        <f>RANK(L7,L$4:L$14)+COUNTIFS(L$4:L7,L7)-1</f>
        <v>1</v>
      </c>
      <c r="K7" s="47" t="s">
        <v>8</v>
      </c>
      <c r="L7" s="52">
        <f>SUMIFS('Local Advertising'!$L:$L,'Local Advertising'!$A:$A,dataCY!$B7)/100</f>
        <v>0.11599999999999999</v>
      </c>
      <c r="M7" s="57">
        <f>RANK(O7,O$4:O$14)+COUNTIFS(O$4:O7,O7)-1</f>
        <v>2</v>
      </c>
      <c r="N7" s="47" t="s">
        <v>8</v>
      </c>
      <c r="O7" s="52">
        <f>SUMIFS('Amplified Segment'!$J:$J,'Amplified Segment'!$A:$A,dataCY!$B7)/100</f>
        <v>0.48499999999999999</v>
      </c>
      <c r="P7" s="57">
        <f>RANK(R7,R$4:R$14)+COUNTIFS(R$4:R7,R7)-1</f>
        <v>2</v>
      </c>
      <c r="Q7" s="47" t="s">
        <v>8</v>
      </c>
      <c r="R7" s="52">
        <f>SUMIFS('Amplified Segment'!$L:$L,'Amplified Segment'!$A:$A,dataCY!$B7)/100</f>
        <v>0.76500000000000001</v>
      </c>
      <c r="S7" s="57">
        <f>RANK(U7,U$4:U$14)+COUNTIFS(U$4:U7,U7)-1</f>
        <v>10</v>
      </c>
      <c r="T7" s="47" t="s">
        <v>8</v>
      </c>
      <c r="U7" s="52">
        <f>SUMIFS('O&amp;O GAM'!$J:$J,'O&amp;O GAM'!$A:$A,dataCY!$B7)/100</f>
        <v>-0.42100000000000004</v>
      </c>
      <c r="V7" s="57">
        <f>RANK(X7,X$4:X$14)+COUNTIFS(X$4:X7,X7)-1</f>
        <v>9</v>
      </c>
      <c r="W7" s="47" t="s">
        <v>8</v>
      </c>
      <c r="X7" s="52">
        <f>SUMIFS('O&amp;O GAM'!$L:$L,'O&amp;O GAM'!$A:$A,dataCY!$B7)/100</f>
        <v>-0.247</v>
      </c>
      <c r="Y7" s="57">
        <f>RANK(AA7,AA$4:AA$14)+COUNTIFS(AA$4:AA7,AA7)-1</f>
        <v>2</v>
      </c>
      <c r="Z7" s="47" t="s">
        <v>8</v>
      </c>
      <c r="AA7" s="52">
        <f>SUMIFS('Pillar Advertising'!$J:$J,'Pillar Advertising'!$A:$A,dataCY!$B7)/100</f>
        <v>0.122</v>
      </c>
      <c r="AB7" s="57">
        <f>RANK(AD7,AD$4:AD$14)+COUNTIFS(AD$4:AD7,AD7)-1</f>
        <v>2</v>
      </c>
      <c r="AC7" s="47" t="s">
        <v>8</v>
      </c>
      <c r="AD7" s="52">
        <f>SUMIFS('Pillar Advertising'!$L:$L,'Pillar Advertising'!$A:$A,dataCY!$B7)/100</f>
        <v>0.45799999999999996</v>
      </c>
    </row>
    <row r="8" spans="1:30" x14ac:dyDescent="0.3">
      <c r="A8" s="57">
        <f>RANK(C8,C$4:C$14)+COUNTIFS(C$4:C8,C8)-1</f>
        <v>8</v>
      </c>
      <c r="B8" s="47" t="s">
        <v>39</v>
      </c>
      <c r="C8" s="42">
        <f>SUMIFS('Total Advertising Revenue'!$J:$J,'Total Advertising Revenue'!$A:$A,dataCY!$B8)/100</f>
        <v>-0.191</v>
      </c>
      <c r="D8" s="57">
        <f>RANK(F8,F$4:F$14)+COUNTIFS(F$4:F8,F8)-1</f>
        <v>8</v>
      </c>
      <c r="E8" s="47" t="s">
        <v>39</v>
      </c>
      <c r="F8" s="52">
        <f>SUMIFS('Total Advertising Revenue'!$L:$L,'Total Advertising Revenue'!$A:$A,dataCY!$B8)/100</f>
        <v>-0.16800000000000001</v>
      </c>
      <c r="G8" s="57">
        <f>RANK(I8,I$4:I$14)+COUNTIFS(I$4:I8,I8)-1</f>
        <v>10</v>
      </c>
      <c r="H8" s="47" t="s">
        <v>39</v>
      </c>
      <c r="I8" s="52">
        <f>SUMIFS('Local Advertising'!$J:$J,'Local Advertising'!$A:$A,dataCY!$B8)/100</f>
        <v>-0.21899999999999997</v>
      </c>
      <c r="J8" s="57">
        <f>RANK(L8,L$4:L$14)+COUNTIFS(L$4:L8,L8)-1</f>
        <v>10</v>
      </c>
      <c r="K8" s="47" t="s">
        <v>39</v>
      </c>
      <c r="L8" s="52">
        <f>SUMIFS('Local Advertising'!$L:$L,'Local Advertising'!$A:$A,dataCY!$B8)/100</f>
        <v>-0.19</v>
      </c>
      <c r="M8" s="57">
        <f>RANK(O8,O$4:O$14)+COUNTIFS(O$4:O8,O8)-1</f>
        <v>9</v>
      </c>
      <c r="N8" s="47" t="s">
        <v>39</v>
      </c>
      <c r="O8" s="52">
        <f>SUMIFS('Amplified Segment'!$J:$J,'Amplified Segment'!$A:$A,dataCY!$B8)/100</f>
        <v>-0.29799999999999999</v>
      </c>
      <c r="P8" s="57">
        <f>RANK(R8,R$4:R$14)+COUNTIFS(R$4:R8,R8)-1</f>
        <v>9</v>
      </c>
      <c r="Q8" s="47" t="s">
        <v>39</v>
      </c>
      <c r="R8" s="52">
        <f>SUMIFS('Amplified Segment'!$L:$L,'Amplified Segment'!$A:$A,dataCY!$B8)/100</f>
        <v>-9.9000000000000005E-2</v>
      </c>
      <c r="S8" s="57">
        <f>RANK(U8,U$4:U$14)+COUNTIFS(U$4:U8,U8)-1</f>
        <v>4</v>
      </c>
      <c r="T8" s="47" t="s">
        <v>39</v>
      </c>
      <c r="U8" s="52">
        <f>SUMIFS('O&amp;O GAM'!$J:$J,'O&amp;O GAM'!$A:$A,dataCY!$B8)/100</f>
        <v>-7.9000000000000001E-2</v>
      </c>
      <c r="V8" s="57">
        <f>RANK(X8,X$4:X$14)+COUNTIFS(X$4:X8,X8)-1</f>
        <v>3</v>
      </c>
      <c r="W8" s="47" t="s">
        <v>39</v>
      </c>
      <c r="X8" s="52">
        <f>SUMIFS('O&amp;O GAM'!$L:$L,'O&amp;O GAM'!$A:$A,dataCY!$B8)/100</f>
        <v>1.4999999999999999E-2</v>
      </c>
      <c r="Y8" s="57">
        <f>RANK(AA8,AA$4:AA$14)+COUNTIFS(AA$4:AA8,AA8)-1</f>
        <v>10</v>
      </c>
      <c r="Z8" s="47" t="s">
        <v>39</v>
      </c>
      <c r="AA8" s="52">
        <f>SUMIFS('Pillar Advertising'!$J:$J,'Pillar Advertising'!$A:$A,dataCY!$B8)/100</f>
        <v>-0.24600000000000002</v>
      </c>
      <c r="AB8" s="57">
        <f>RANK(AD8,AD$4:AD$14)+COUNTIFS(AD$4:AD8,AD8)-1</f>
        <v>8</v>
      </c>
      <c r="AC8" s="47" t="s">
        <v>39</v>
      </c>
      <c r="AD8" s="52">
        <f>SUMIFS('Pillar Advertising'!$L:$L,'Pillar Advertising'!$A:$A,dataCY!$B8)/100</f>
        <v>-5.5999999999999994E-2</v>
      </c>
    </row>
    <row r="9" spans="1:30" x14ac:dyDescent="0.3">
      <c r="A9" s="57">
        <f>RANK(C9,C$4:C$14)+COUNTIFS(C$4:C9,C9)-1</f>
        <v>4</v>
      </c>
      <c r="B9" s="47" t="s">
        <v>14</v>
      </c>
      <c r="C9" s="42">
        <f>SUMIFS('Total Advertising Revenue'!$J:$J,'Total Advertising Revenue'!$A:$A,dataCY!$B9)/100</f>
        <v>-2.6000000000000002E-2</v>
      </c>
      <c r="D9" s="57">
        <f>RANK(F9,F$4:F$14)+COUNTIFS(F$4:F9,F9)-1</f>
        <v>4</v>
      </c>
      <c r="E9" s="47" t="s">
        <v>14</v>
      </c>
      <c r="F9" s="52">
        <f>SUMIFS('Total Advertising Revenue'!$L:$L,'Total Advertising Revenue'!$A:$A,dataCY!$B9)/100</f>
        <v>-2.3E-2</v>
      </c>
      <c r="G9" s="57">
        <f>RANK(I9,I$4:I$14)+COUNTIFS(I$4:I9,I9)-1</f>
        <v>4</v>
      </c>
      <c r="H9" s="47" t="s">
        <v>14</v>
      </c>
      <c r="I9" s="52">
        <f>SUMIFS('Local Advertising'!$J:$J,'Local Advertising'!$A:$A,dataCY!$B9)/100</f>
        <v>-3.1E-2</v>
      </c>
      <c r="J9" s="57">
        <f>RANK(L9,L$4:L$14)+COUNTIFS(L$4:L9,L9)-1</f>
        <v>3</v>
      </c>
      <c r="K9" s="47" t="s">
        <v>14</v>
      </c>
      <c r="L9" s="52">
        <f>SUMIFS('Local Advertising'!$L:$L,'Local Advertising'!$A:$A,dataCY!$B9)/100</f>
        <v>7.0999999999999994E-2</v>
      </c>
      <c r="M9" s="57">
        <f>RANK(O9,O$4:O$14)+COUNTIFS(O$4:O9,O9)-1</f>
        <v>1</v>
      </c>
      <c r="N9" s="47" t="s">
        <v>14</v>
      </c>
      <c r="O9" s="52">
        <f>SUMIFS('Amplified Segment'!$J:$J,'Amplified Segment'!$A:$A,dataCY!$B9)/100</f>
        <v>0.79500000000000004</v>
      </c>
      <c r="P9" s="57">
        <f>RANK(R9,R$4:R$14)+COUNTIFS(R$4:R9,R9)-1</f>
        <v>1</v>
      </c>
      <c r="Q9" s="47" t="s">
        <v>14</v>
      </c>
      <c r="R9" s="52">
        <f>SUMIFS('Amplified Segment'!$L:$L,'Amplified Segment'!$A:$A,dataCY!$B9)/100</f>
        <v>1.4441332826401949</v>
      </c>
      <c r="S9" s="57">
        <f>RANK(U9,U$4:U$14)+COUNTIFS(U$4:U9,U9)-1</f>
        <v>5</v>
      </c>
      <c r="T9" s="47" t="s">
        <v>14</v>
      </c>
      <c r="U9" s="52">
        <f>SUMIFS('O&amp;O GAM'!$J:$J,'O&amp;O GAM'!$A:$A,dataCY!$B9)/100</f>
        <v>-0.154</v>
      </c>
      <c r="V9" s="57">
        <f>RANK(X9,X$4:X$14)+COUNTIFS(X$4:X9,X9)-1</f>
        <v>2</v>
      </c>
      <c r="W9" s="47" t="s">
        <v>14</v>
      </c>
      <c r="X9" s="52">
        <f>SUMIFS('O&amp;O GAM'!$L:$L,'O&amp;O GAM'!$A:$A,dataCY!$B9)/100</f>
        <v>3.3000000000000002E-2</v>
      </c>
      <c r="Y9" s="57">
        <f>RANK(AA9,AA$4:AA$14)+COUNTIFS(AA$4:AA9,AA9)-1</f>
        <v>1</v>
      </c>
      <c r="Z9" s="47" t="s">
        <v>14</v>
      </c>
      <c r="AA9" s="52">
        <f>SUMIFS('Pillar Advertising'!$J:$J,'Pillar Advertising'!$A:$A,dataCY!$B9)/100</f>
        <v>0.442</v>
      </c>
      <c r="AB9" s="57">
        <f>RANK(AD9,AD$4:AD$14)+COUNTIFS(AD$4:AD9,AD9)-1</f>
        <v>1</v>
      </c>
      <c r="AC9" s="47" t="s">
        <v>14</v>
      </c>
      <c r="AD9" s="52">
        <f>SUMIFS('Pillar Advertising'!$L:$L,'Pillar Advertising'!$A:$A,dataCY!$B9)/100</f>
        <v>0.49384881989182611</v>
      </c>
    </row>
    <row r="10" spans="1:30" x14ac:dyDescent="0.3">
      <c r="A10" s="57">
        <f>RANK(C10,C$4:C$14)+COUNTIFS(C$4:C10,C10)-1</f>
        <v>11</v>
      </c>
      <c r="B10" s="47" t="s">
        <v>38</v>
      </c>
      <c r="C10" s="42">
        <f>SUMIFS('Total Advertising Revenue'!$J:$J,'Total Advertising Revenue'!$A:$A,dataCY!$B10)/100</f>
        <v>-0.41600000000000004</v>
      </c>
      <c r="D10" s="57">
        <f>RANK(F10,F$4:F$14)+COUNTIFS(F$4:F10,F10)-1</f>
        <v>11</v>
      </c>
      <c r="E10" s="47" t="s">
        <v>38</v>
      </c>
      <c r="F10" s="52">
        <f>SUMIFS('Total Advertising Revenue'!$L:$L,'Total Advertising Revenue'!$A:$A,dataCY!$B10)/100</f>
        <v>-0.39500000000000002</v>
      </c>
      <c r="G10" s="57">
        <f>RANK(I10,I$4:I$14)+COUNTIFS(I$4:I10,I10)-1</f>
        <v>11</v>
      </c>
      <c r="H10" s="47" t="s">
        <v>38</v>
      </c>
      <c r="I10" s="52">
        <f>SUMIFS('Local Advertising'!$J:$J,'Local Advertising'!$A:$A,dataCY!$B10)/100</f>
        <v>-0.35</v>
      </c>
      <c r="J10" s="57">
        <f>RANK(L10,L$4:L$14)+COUNTIFS(L$4:L10,L10)-1</f>
        <v>11</v>
      </c>
      <c r="K10" s="47" t="s">
        <v>38</v>
      </c>
      <c r="L10" s="52">
        <f>SUMIFS('Local Advertising'!$L:$L,'Local Advertising'!$A:$A,dataCY!$B10)/100</f>
        <v>-0.30099999999999999</v>
      </c>
      <c r="M10" s="57">
        <f>RANK(O10,O$4:O$14)+COUNTIFS(O$4:O10,O10)-1</f>
        <v>7</v>
      </c>
      <c r="N10" s="47" t="s">
        <v>38</v>
      </c>
      <c r="O10" s="52">
        <f>SUMIFS('Amplified Segment'!$J:$J,'Amplified Segment'!$A:$A,dataCY!$B10)/100</f>
        <v>-0.24100000000000002</v>
      </c>
      <c r="P10" s="57">
        <f>RANK(R10,R$4:R$14)+COUNTIFS(R$4:R10,R10)-1</f>
        <v>7</v>
      </c>
      <c r="Q10" s="47" t="s">
        <v>38</v>
      </c>
      <c r="R10" s="52">
        <f>SUMIFS('Amplified Segment'!$L:$L,'Amplified Segment'!$A:$A,dataCY!$B10)/100</f>
        <v>-7.2999999999999995E-2</v>
      </c>
      <c r="S10" s="57">
        <f>RANK(U10,U$4:U$14)+COUNTIFS(U$4:U10,U10)-1</f>
        <v>9</v>
      </c>
      <c r="T10" s="47" t="s">
        <v>38</v>
      </c>
      <c r="U10" s="52">
        <f>SUMIFS('O&amp;O GAM'!$J:$J,'O&amp;O GAM'!$A:$A,dataCY!$B10)/100</f>
        <v>-0.38600000000000001</v>
      </c>
      <c r="V10" s="57">
        <f>RANK(X10,X$4:X$14)+COUNTIFS(X$4:X10,X10)-1</f>
        <v>8</v>
      </c>
      <c r="W10" s="47" t="s">
        <v>38</v>
      </c>
      <c r="X10" s="52">
        <f>SUMIFS('O&amp;O GAM'!$L:$L,'O&amp;O GAM'!$A:$A,dataCY!$B10)/100</f>
        <v>-0.23899999999999999</v>
      </c>
      <c r="Y10" s="57">
        <f>RANK(AA10,AA$4:AA$14)+COUNTIFS(AA$4:AA10,AA10)-1</f>
        <v>11</v>
      </c>
      <c r="Z10" s="47" t="s">
        <v>38</v>
      </c>
      <c r="AA10" s="52">
        <f>SUMIFS('Pillar Advertising'!$J:$J,'Pillar Advertising'!$A:$A,dataCY!$B10)/100</f>
        <v>-0.30599999999999999</v>
      </c>
      <c r="AB10" s="57">
        <f>RANK(AD10,AD$4:AD$14)+COUNTIFS(AD$4:AD10,AD10)-1</f>
        <v>11</v>
      </c>
      <c r="AC10" s="47" t="s">
        <v>38</v>
      </c>
      <c r="AD10" s="52">
        <f>SUMIFS('Pillar Advertising'!$L:$L,'Pillar Advertising'!$A:$A,dataCY!$B10)/100</f>
        <v>-0.16399999999999998</v>
      </c>
    </row>
    <row r="11" spans="1:30" x14ac:dyDescent="0.3">
      <c r="A11" s="57">
        <f>RANK(C11,C$4:C$14)+COUNTIFS(C$4:C11,C11)-1</f>
        <v>9</v>
      </c>
      <c r="B11" s="47" t="s">
        <v>9</v>
      </c>
      <c r="C11" s="42">
        <f>SUMIFS('Total Advertising Revenue'!$J:$J,'Total Advertising Revenue'!$A:$A,dataCY!$B11)/100</f>
        <v>-0.221</v>
      </c>
      <c r="D11" s="57">
        <f>RANK(F11,F$4:F$14)+COUNTIFS(F$4:F11,F11)-1</f>
        <v>10</v>
      </c>
      <c r="E11" s="47" t="s">
        <v>9</v>
      </c>
      <c r="F11" s="52">
        <f>SUMIFS('Total Advertising Revenue'!$L:$L,'Total Advertising Revenue'!$A:$A,dataCY!$B11)/100</f>
        <v>-0.20800000000000002</v>
      </c>
      <c r="G11" s="57">
        <f>RANK(I11,I$4:I$14)+COUNTIFS(I$4:I11,I11)-1</f>
        <v>7</v>
      </c>
      <c r="H11" s="47" t="s">
        <v>9</v>
      </c>
      <c r="I11" s="52">
        <f>SUMIFS('Local Advertising'!$J:$J,'Local Advertising'!$A:$A,dataCY!$B11)/100</f>
        <v>-0.16800000000000001</v>
      </c>
      <c r="J11" s="57">
        <f>RANK(L11,L$4:L$14)+COUNTIFS(L$4:L11,L11)-1</f>
        <v>9</v>
      </c>
      <c r="K11" s="47" t="s">
        <v>9</v>
      </c>
      <c r="L11" s="52">
        <f>SUMIFS('Local Advertising'!$L:$L,'Local Advertising'!$A:$A,dataCY!$B11)/100</f>
        <v>-0.16</v>
      </c>
      <c r="M11" s="57">
        <f>RANK(O11,O$4:O$14)+COUNTIFS(O$4:O11,O11)-1</f>
        <v>6</v>
      </c>
      <c r="N11" s="47" t="s">
        <v>9</v>
      </c>
      <c r="O11" s="52">
        <f>SUMIFS('Amplified Segment'!$J:$J,'Amplified Segment'!$A:$A,dataCY!$B11)/100</f>
        <v>-9.4E-2</v>
      </c>
      <c r="P11" s="57">
        <f>RANK(R11,R$4:R$14)+COUNTIFS(R$4:R11,R11)-1</f>
        <v>5</v>
      </c>
      <c r="Q11" s="47" t="s">
        <v>9</v>
      </c>
      <c r="R11" s="52">
        <f>SUMIFS('Amplified Segment'!$L:$L,'Amplified Segment'!$A:$A,dataCY!$B11)/100</f>
        <v>0.21299999999999999</v>
      </c>
      <c r="S11" s="57">
        <f>RANK(U11,U$4:U$14)+COUNTIFS(U$4:U11,U11)-1</f>
        <v>11</v>
      </c>
      <c r="T11" s="47" t="s">
        <v>9</v>
      </c>
      <c r="U11" s="52">
        <f>SUMIFS('O&amp;O GAM'!$J:$J,'O&amp;O GAM'!$A:$A,dataCY!$B11)/100</f>
        <v>-0.5</v>
      </c>
      <c r="V11" s="57">
        <f>RANK(X11,X$4:X$14)+COUNTIFS(X$4:X11,X11)-1</f>
        <v>11</v>
      </c>
      <c r="W11" s="47" t="s">
        <v>9</v>
      </c>
      <c r="X11" s="52">
        <f>SUMIFS('O&amp;O GAM'!$L:$L,'O&amp;O GAM'!$A:$A,dataCY!$B11)/100</f>
        <v>-0.313</v>
      </c>
      <c r="Y11" s="57">
        <f>RANK(AA11,AA$4:AA$14)+COUNTIFS(AA$4:AA11,AA11)-1</f>
        <v>6</v>
      </c>
      <c r="Z11" s="47" t="s">
        <v>9</v>
      </c>
      <c r="AA11" s="52">
        <f>SUMIFS('Pillar Advertising'!$J:$J,'Pillar Advertising'!$A:$A,dataCY!$B11)/100</f>
        <v>-0.14099999999999999</v>
      </c>
      <c r="AB11" s="57">
        <f>RANK(AD11,AD$4:AD$14)+COUNTIFS(AD$4:AD11,AD11)-1</f>
        <v>6</v>
      </c>
      <c r="AC11" s="47" t="s">
        <v>9</v>
      </c>
      <c r="AD11" s="52">
        <f>SUMIFS('Pillar Advertising'!$L:$L,'Pillar Advertising'!$A:$A,dataCY!$B11)/100</f>
        <v>-6.0000000000000001E-3</v>
      </c>
    </row>
    <row r="12" spans="1:30" x14ac:dyDescent="0.3">
      <c r="A12" s="57">
        <f>RANK(C12,C$4:C$14)+COUNTIFS(C$4:C12,C12)-1</f>
        <v>7</v>
      </c>
      <c r="B12" s="47" t="s">
        <v>40</v>
      </c>
      <c r="C12" s="42">
        <f>SUMIFS('Total Advertising Revenue'!$J:$J,'Total Advertising Revenue'!$A:$A,dataCY!$B12)/100</f>
        <v>-0.17600000000000002</v>
      </c>
      <c r="D12" s="57">
        <f>RANK(F12,F$4:F$14)+COUNTIFS(F$4:F12,F12)-1</f>
        <v>6</v>
      </c>
      <c r="E12" s="47" t="s">
        <v>40</v>
      </c>
      <c r="F12" s="52">
        <f>SUMIFS('Total Advertising Revenue'!$L:$L,'Total Advertising Revenue'!$A:$A,dataCY!$B12)/100</f>
        <v>-0.152</v>
      </c>
      <c r="G12" s="57">
        <f>RANK(I12,I$4:I$14)+COUNTIFS(I$4:I12,I12)-1</f>
        <v>8</v>
      </c>
      <c r="H12" s="47" t="s">
        <v>40</v>
      </c>
      <c r="I12" s="52">
        <f>SUMIFS('Local Advertising'!$J:$J,'Local Advertising'!$A:$A,dataCY!$B12)/100</f>
        <v>-0.19899999999999998</v>
      </c>
      <c r="J12" s="57">
        <f>RANK(L12,L$4:L$14)+COUNTIFS(L$4:L12,L12)-1</f>
        <v>7</v>
      </c>
      <c r="K12" s="47" t="s">
        <v>40</v>
      </c>
      <c r="L12" s="52">
        <f>SUMIFS('Local Advertising'!$L:$L,'Local Advertising'!$A:$A,dataCY!$B12)/100</f>
        <v>-0.13</v>
      </c>
      <c r="M12" s="57">
        <f>RANK(O12,O$4:O$14)+COUNTIFS(O$4:O12,O12)-1</f>
        <v>8</v>
      </c>
      <c r="N12" s="47" t="s">
        <v>40</v>
      </c>
      <c r="O12" s="52">
        <f>SUMIFS('Amplified Segment'!$J:$J,'Amplified Segment'!$A:$A,dataCY!$B12)/100</f>
        <v>-0.27100000000000002</v>
      </c>
      <c r="P12" s="57">
        <f>RANK(R12,R$4:R$14)+COUNTIFS(R$4:R12,R12)-1</f>
        <v>8</v>
      </c>
      <c r="Q12" s="47" t="s">
        <v>40</v>
      </c>
      <c r="R12" s="52">
        <f>SUMIFS('Amplified Segment'!$L:$L,'Amplified Segment'!$A:$A,dataCY!$B12)/100</f>
        <v>-9.6000000000000002E-2</v>
      </c>
      <c r="S12" s="57">
        <f>RANK(U12,U$4:U$14)+COUNTIFS(U$4:U12,U12)-1</f>
        <v>6</v>
      </c>
      <c r="T12" s="47" t="s">
        <v>40</v>
      </c>
      <c r="U12" s="52">
        <f>SUMIFS('O&amp;O GAM'!$J:$J,'O&amp;O GAM'!$A:$A,dataCY!$B12)/100</f>
        <v>-0.214</v>
      </c>
      <c r="V12" s="57">
        <f>RANK(X12,X$4:X$14)+COUNTIFS(X$4:X12,X12)-1</f>
        <v>6</v>
      </c>
      <c r="W12" s="47" t="s">
        <v>40</v>
      </c>
      <c r="X12" s="52">
        <f>SUMIFS('O&amp;O GAM'!$L:$L,'O&amp;O GAM'!$A:$A,dataCY!$B12)/100</f>
        <v>-0.20699999999999999</v>
      </c>
      <c r="Y12" s="57">
        <f>RANK(AA12,AA$4:AA$14)+COUNTIFS(AA$4:AA12,AA12)-1</f>
        <v>7</v>
      </c>
      <c r="Z12" s="47" t="s">
        <v>40</v>
      </c>
      <c r="AA12" s="52">
        <f>SUMIFS('Pillar Advertising'!$J:$J,'Pillar Advertising'!$A:$A,dataCY!$B12)/100</f>
        <v>-0.23199999999999998</v>
      </c>
      <c r="AB12" s="57">
        <f>RANK(AD12,AD$4:AD$14)+COUNTIFS(AD$4:AD12,AD12)-1</f>
        <v>9</v>
      </c>
      <c r="AC12" s="47" t="s">
        <v>40</v>
      </c>
      <c r="AD12" s="52">
        <f>SUMIFS('Pillar Advertising'!$L:$L,'Pillar Advertising'!$A:$A,dataCY!$B12)/100</f>
        <v>-5.7999999999999996E-2</v>
      </c>
    </row>
    <row r="13" spans="1:30" x14ac:dyDescent="0.3">
      <c r="A13" s="57">
        <f>RANK(C13,C$4:C$14)+COUNTIFS(C$4:C13,C13)-1</f>
        <v>10</v>
      </c>
      <c r="B13" s="47" t="s">
        <v>30</v>
      </c>
      <c r="C13" s="42">
        <f>SUMIFS('Total Advertising Revenue'!$J:$J,'Total Advertising Revenue'!$A:$A,dataCY!$B13)/100</f>
        <v>-0.252</v>
      </c>
      <c r="D13" s="57">
        <f>RANK(F13,F$4:F$14)+COUNTIFS(F$4:F13,F13)-1</f>
        <v>9</v>
      </c>
      <c r="E13" s="47" t="s">
        <v>30</v>
      </c>
      <c r="F13" s="52">
        <f>SUMIFS('Total Advertising Revenue'!$L:$L,'Total Advertising Revenue'!$A:$A,dataCY!$B13)/100</f>
        <v>-0.20300000000000001</v>
      </c>
      <c r="G13" s="57">
        <f>RANK(I13,I$4:I$14)+COUNTIFS(I$4:I13,I13)-1</f>
        <v>9</v>
      </c>
      <c r="H13" s="47" t="s">
        <v>30</v>
      </c>
      <c r="I13" s="52">
        <f>SUMIFS('Local Advertising'!$J:$J,'Local Advertising'!$A:$A,dataCY!$B13)/100</f>
        <v>-0.21100000000000002</v>
      </c>
      <c r="J13" s="57">
        <f>RANK(L13,L$4:L$14)+COUNTIFS(L$4:L13,L13)-1</f>
        <v>8</v>
      </c>
      <c r="K13" s="47" t="s">
        <v>30</v>
      </c>
      <c r="L13" s="52">
        <f>SUMIFS('Local Advertising'!$L:$L,'Local Advertising'!$A:$A,dataCY!$B13)/100</f>
        <v>-0.13100000000000001</v>
      </c>
      <c r="M13" s="57">
        <f>RANK(O13,O$4:O$14)+COUNTIFS(O$4:O13,O13)-1</f>
        <v>11</v>
      </c>
      <c r="N13" s="47" t="s">
        <v>30</v>
      </c>
      <c r="O13" s="52">
        <f>SUMIFS('Amplified Segment'!$J:$J,'Amplified Segment'!$A:$A,dataCY!$B13)/100</f>
        <v>-0.39200000000000002</v>
      </c>
      <c r="P13" s="57">
        <f>RANK(R13,R$4:R$14)+COUNTIFS(R$4:R13,R13)-1</f>
        <v>11</v>
      </c>
      <c r="Q13" s="47" t="s">
        <v>30</v>
      </c>
      <c r="R13" s="52">
        <f>SUMIFS('Amplified Segment'!$L:$L,'Amplified Segment'!$A:$A,dataCY!$B13)/100</f>
        <v>-0.17800000000000002</v>
      </c>
      <c r="S13" s="57">
        <f>RANK(U13,U$4:U$14)+COUNTIFS(U$4:U13,U13)-1</f>
        <v>2</v>
      </c>
      <c r="T13" s="47" t="s">
        <v>30</v>
      </c>
      <c r="U13" s="52">
        <f>SUMIFS('O&amp;O GAM'!$J:$J,'O&amp;O GAM'!$A:$A,dataCY!$B13)/100</f>
        <v>0.20300000000000001</v>
      </c>
      <c r="V13" s="57">
        <f>RANK(X13,X$4:X$14)+COUNTIFS(X$4:X13,X13)-1</f>
        <v>1</v>
      </c>
      <c r="W13" s="47" t="s">
        <v>30</v>
      </c>
      <c r="X13" s="52">
        <f>SUMIFS('O&amp;O GAM'!$L:$L,'O&amp;O GAM'!$A:$A,dataCY!$B13)/100</f>
        <v>0.42599999999999999</v>
      </c>
      <c r="Y13" s="57">
        <f>RANK(AA13,AA$4:AA$14)+COUNTIFS(AA$4:AA13,AA13)-1</f>
        <v>9</v>
      </c>
      <c r="Z13" s="47" t="s">
        <v>30</v>
      </c>
      <c r="AA13" s="52">
        <f>SUMIFS('Pillar Advertising'!$J:$J,'Pillar Advertising'!$A:$A,dataCY!$B13)/100</f>
        <v>-0.23499999999999999</v>
      </c>
      <c r="AB13" s="57">
        <f>RANK(AD13,AD$4:AD$14)+COUNTIFS(AD$4:AD13,AD13)-1</f>
        <v>10</v>
      </c>
      <c r="AC13" s="47" t="s">
        <v>30</v>
      </c>
      <c r="AD13" s="52">
        <f>SUMIFS('Pillar Advertising'!$L:$L,'Pillar Advertising'!$A:$A,dataCY!$B13)/100</f>
        <v>-6.9000000000000006E-2</v>
      </c>
    </row>
    <row r="14" spans="1:30" x14ac:dyDescent="0.3">
      <c r="A14" s="57">
        <f>RANK(C14,C$4:C$14)+COUNTIFS(C$4:C14,C14)-1</f>
        <v>5</v>
      </c>
      <c r="B14" s="47" t="s">
        <v>31</v>
      </c>
      <c r="C14" s="42">
        <f>SUMIFS('Total Advertising Revenue'!$J:$J,'Total Advertising Revenue'!$A:$A,dataCY!$B14)/100</f>
        <v>-0.109</v>
      </c>
      <c r="D14" s="57">
        <f>RANK(F14,F$4:F$14)+COUNTIFS(F$4:F14,F14)-1</f>
        <v>7</v>
      </c>
      <c r="E14" s="47" t="s">
        <v>31</v>
      </c>
      <c r="F14" s="52">
        <f>SUMIFS('Total Advertising Revenue'!$L:$L,'Total Advertising Revenue'!$A:$A,dataCY!$B14)/100</f>
        <v>-0.16399999999999998</v>
      </c>
      <c r="G14" s="57">
        <f>RANK(I14,I$4:I$14)+COUNTIFS(I$4:I14,I14)-1</f>
        <v>5</v>
      </c>
      <c r="H14" s="47" t="s">
        <v>31</v>
      </c>
      <c r="I14" s="52">
        <f>SUMIFS('Local Advertising'!$J:$J,'Local Advertising'!$A:$A,dataCY!$B14)/100</f>
        <v>-9.8000000000000004E-2</v>
      </c>
      <c r="J14" s="57">
        <f>RANK(L14,L$4:L$14)+COUNTIFS(L$4:L14,L14)-1</f>
        <v>5</v>
      </c>
      <c r="K14" s="47" t="s">
        <v>31</v>
      </c>
      <c r="L14" s="52">
        <f>SUMIFS('Local Advertising'!$L:$L,'Local Advertising'!$A:$A,dataCY!$B14)/100</f>
        <v>-2.6000000000000002E-2</v>
      </c>
      <c r="M14" s="57">
        <f>RANK(O14,O$4:O$14)+COUNTIFS(O$4:O14,O14)-1</f>
        <v>3</v>
      </c>
      <c r="N14" s="47" t="s">
        <v>31</v>
      </c>
      <c r="O14" s="52">
        <f>SUMIFS('Amplified Segment'!$J:$J,'Amplified Segment'!$A:$A,dataCY!$B14)/100</f>
        <v>0.21899999999999997</v>
      </c>
      <c r="P14" s="57">
        <f>RANK(R14,R$4:R$14)+COUNTIFS(R$4:R14,R14)-1</f>
        <v>3</v>
      </c>
      <c r="Q14" s="47" t="s">
        <v>31</v>
      </c>
      <c r="R14" s="52">
        <f>SUMIFS('Amplified Segment'!$L:$L,'Amplified Segment'!$A:$A,dataCY!$B14)/100</f>
        <v>0.71099999999999997</v>
      </c>
      <c r="S14" s="57">
        <f>RANK(U14,U$4:U$14)+COUNTIFS(U$4:U14,U14)-1</f>
        <v>7</v>
      </c>
      <c r="T14" s="47" t="s">
        <v>31</v>
      </c>
      <c r="U14" s="52">
        <f>SUMIFS('O&amp;O GAM'!$J:$J,'O&amp;O GAM'!$A:$A,dataCY!$B14)/100</f>
        <v>-0.223</v>
      </c>
      <c r="V14" s="57">
        <f>RANK(X14,X$4:X$14)+COUNTIFS(X$4:X14,X14)-1</f>
        <v>7</v>
      </c>
      <c r="W14" s="47" t="s">
        <v>31</v>
      </c>
      <c r="X14" s="52">
        <f>SUMIFS('O&amp;O GAM'!$L:$L,'O&amp;O GAM'!$A:$A,dataCY!$B14)/100</f>
        <v>-0.217</v>
      </c>
      <c r="Y14" s="57">
        <f>RANK(AA14,AA$4:AA$14)+COUNTIFS(AA$4:AA14,AA14)-1</f>
        <v>5</v>
      </c>
      <c r="Z14" s="47" t="s">
        <v>31</v>
      </c>
      <c r="AA14" s="52">
        <f>SUMIFS('Pillar Advertising'!$J:$J,'Pillar Advertising'!$A:$A,dataCY!$B14)/100</f>
        <v>-0.10099999999999999</v>
      </c>
      <c r="AB14" s="57">
        <f>RANK(AD14,AD$4:AD$14)+COUNTIFS(AD$4:AD14,AD14)-1</f>
        <v>5</v>
      </c>
      <c r="AC14" s="47" t="s">
        <v>31</v>
      </c>
      <c r="AD14" s="52">
        <f>SUMIFS('Pillar Advertising'!$L:$L,'Pillar Advertising'!$A:$A,dataCY!$B14)/100</f>
        <v>5.4000000000000006E-2</v>
      </c>
    </row>
    <row r="15" spans="1:30" x14ac:dyDescent="0.3">
      <c r="A15" s="44"/>
      <c r="B15" s="48"/>
      <c r="C15" s="42"/>
      <c r="D15" s="44"/>
      <c r="E15" s="48"/>
      <c r="F15" s="52"/>
      <c r="G15" s="44"/>
      <c r="H15" s="48"/>
      <c r="I15" s="52"/>
      <c r="J15" s="44"/>
      <c r="K15" s="48"/>
      <c r="L15" s="52"/>
      <c r="M15" s="44"/>
      <c r="N15" s="48"/>
      <c r="O15" s="52"/>
      <c r="P15" s="44"/>
      <c r="Q15" s="48"/>
      <c r="R15" s="52"/>
      <c r="S15" s="44"/>
      <c r="T15" s="48"/>
      <c r="U15" s="52"/>
      <c r="V15" s="44"/>
      <c r="W15" s="48"/>
      <c r="X15" s="52"/>
      <c r="Y15" s="44"/>
      <c r="Z15" s="48"/>
      <c r="AA15" s="52"/>
      <c r="AB15" s="44"/>
      <c r="AC15" s="48"/>
      <c r="AD15" s="52"/>
    </row>
    <row r="16" spans="1:30" x14ac:dyDescent="0.3">
      <c r="A16" s="43">
        <f>RANK(C16,C$16:C$25)+COUNTIFS(C$16:C16,C16)-1</f>
        <v>9</v>
      </c>
      <c r="B16" s="47" t="s">
        <v>21</v>
      </c>
      <c r="C16" s="42">
        <f>SUMIFS('Total Advertising Revenue'!$J:$J,'Total Advertising Revenue'!$A:$A,dataCY!$B16)/100</f>
        <v>-0.214</v>
      </c>
      <c r="D16" s="43">
        <f>RANK(F16,F$16:F$25)+COUNTIFS(F$16:F16,F16)-1</f>
        <v>6</v>
      </c>
      <c r="E16" s="47" t="s">
        <v>21</v>
      </c>
      <c r="F16" s="52">
        <f>SUMIFS('Total Advertising Revenue'!$L:$L,'Total Advertising Revenue'!$A:$A,dataCY!$B16)/100</f>
        <v>-0.153</v>
      </c>
      <c r="G16" s="43">
        <f>RANK(I16,I$16:I$25)+COUNTIFS(I$16:I16,I16)-1</f>
        <v>8</v>
      </c>
      <c r="H16" s="47" t="s">
        <v>21</v>
      </c>
      <c r="I16" s="52">
        <f>SUMIFS('Local Advertising'!$J:$J,'Local Advertising'!$A:$A,dataCY!$B16)/100</f>
        <v>-0.21100000000000002</v>
      </c>
      <c r="J16" s="43">
        <f>RANK(L16,L$16:L$25)+COUNTIFS(L$16:L16,L16)-1</f>
        <v>7</v>
      </c>
      <c r="K16" s="47" t="s">
        <v>21</v>
      </c>
      <c r="L16" s="52">
        <f>SUMIFS('Local Advertising'!$L:$L,'Local Advertising'!$A:$A,dataCY!$B16)/100</f>
        <v>-0.14199999999999999</v>
      </c>
      <c r="M16" s="43">
        <f>RANK(O16,O$16:O$25)+COUNTIFS(O$16:O16,O16)-1</f>
        <v>8</v>
      </c>
      <c r="N16" s="47" t="s">
        <v>21</v>
      </c>
      <c r="O16" s="52">
        <f>SUMIFS('Amplified Segment'!$J:$J,'Amplified Segment'!$A:$A,dataCY!$B16)/100</f>
        <v>-0.45</v>
      </c>
      <c r="P16" s="43">
        <f>RANK(R16,R$16:R$25)+COUNTIFS(R$16:R16,R16)-1</f>
        <v>8</v>
      </c>
      <c r="Q16" s="47" t="s">
        <v>21</v>
      </c>
      <c r="R16" s="52">
        <f>SUMIFS('Amplified Segment'!$L:$L,'Amplified Segment'!$A:$A,dataCY!$B16)/100</f>
        <v>-0.33299999999999996</v>
      </c>
      <c r="S16" s="43">
        <f>RANK(U16,U$16:U$25)+COUNTIFS(U$16:U16,U16)-1</f>
        <v>2</v>
      </c>
      <c r="T16" s="47" t="s">
        <v>21</v>
      </c>
      <c r="U16" s="52">
        <f>SUMIFS('O&amp;O GAM'!$J:$J,'O&amp;O GAM'!$A:$A,dataCY!$B16)/100</f>
        <v>8.8000000000000009E-2</v>
      </c>
      <c r="V16" s="43">
        <f>RANK(X16,X$16:X$25)+COUNTIFS(X$16:X16,X16)-1</f>
        <v>6</v>
      </c>
      <c r="W16" s="47" t="s">
        <v>21</v>
      </c>
      <c r="X16" s="52">
        <f>SUMIFS('O&amp;O GAM'!$L:$L,'O&amp;O GAM'!$A:$A,dataCY!$B16)/100</f>
        <v>-0.16200000000000001</v>
      </c>
      <c r="Y16" s="43">
        <f>RANK(AA16,AA$16:AA$25)+COUNTIFS(AA$16:AA16,AA16)-1</f>
        <v>9</v>
      </c>
      <c r="Z16" s="47" t="s">
        <v>21</v>
      </c>
      <c r="AA16" s="52">
        <f>SUMIFS('Pillar Advertising'!$J:$J,'Pillar Advertising'!$A:$A,dataCY!$B16)/100</f>
        <v>-0.33</v>
      </c>
      <c r="AB16" s="43">
        <f>RANK(AD16,AD$16:AD$25)+COUNTIFS(AD$16:AD16,AD16)-1</f>
        <v>9</v>
      </c>
      <c r="AC16" s="47" t="s">
        <v>21</v>
      </c>
      <c r="AD16" s="52">
        <f>SUMIFS('Pillar Advertising'!$L:$L,'Pillar Advertising'!$A:$A,dataCY!$B16)/100</f>
        <v>-0.18600000000000003</v>
      </c>
    </row>
    <row r="17" spans="1:30" x14ac:dyDescent="0.3">
      <c r="A17" s="43">
        <f>RANK(C17,C$16:C$25)+COUNTIFS(C$16:C17,C17)-1</f>
        <v>7</v>
      </c>
      <c r="B17" s="47" t="s">
        <v>20</v>
      </c>
      <c r="C17" s="42">
        <f>SUMIFS('Total Advertising Revenue'!$J:$J,'Total Advertising Revenue'!$A:$A,dataCY!$B17)/100</f>
        <v>-0.16699999999999998</v>
      </c>
      <c r="D17" s="43">
        <f>RANK(F17,F$16:F$25)+COUNTIFS(F$16:F17,F17)-1</f>
        <v>5</v>
      </c>
      <c r="E17" s="47" t="s">
        <v>20</v>
      </c>
      <c r="F17" s="52">
        <f>SUMIFS('Total Advertising Revenue'!$L:$L,'Total Advertising Revenue'!$A:$A,dataCY!$B17)/100</f>
        <v>-0.13900000000000001</v>
      </c>
      <c r="G17" s="43">
        <f>RANK(I17,I$16:I$25)+COUNTIFS(I$16:I17,I17)-1</f>
        <v>6</v>
      </c>
      <c r="H17" s="47" t="s">
        <v>20</v>
      </c>
      <c r="I17" s="52">
        <f>SUMIFS('Local Advertising'!$J:$J,'Local Advertising'!$A:$A,dataCY!$B17)/100</f>
        <v>-0.157</v>
      </c>
      <c r="J17" s="43">
        <f>RANK(L17,L$16:L$25)+COUNTIFS(L$16:L17,L17)-1</f>
        <v>2</v>
      </c>
      <c r="K17" s="47" t="s">
        <v>20</v>
      </c>
      <c r="L17" s="52">
        <f>SUMIFS('Local Advertising'!$L:$L,'Local Advertising'!$A:$A,dataCY!$B17)/100</f>
        <v>-6.9000000000000006E-2</v>
      </c>
      <c r="M17" s="43">
        <f>RANK(O17,O$16:O$25)+COUNTIFS(O$16:O17,O17)-1</f>
        <v>7</v>
      </c>
      <c r="N17" s="47" t="s">
        <v>20</v>
      </c>
      <c r="O17" s="52">
        <f>SUMIFS('Amplified Segment'!$J:$J,'Amplified Segment'!$A:$A,dataCY!$B17)/100</f>
        <v>-0.33</v>
      </c>
      <c r="P17" s="43">
        <f>RANK(R17,R$16:R$25)+COUNTIFS(R$16:R17,R17)-1</f>
        <v>6</v>
      </c>
      <c r="Q17" s="47" t="s">
        <v>20</v>
      </c>
      <c r="R17" s="52">
        <f>SUMIFS('Amplified Segment'!$L:$L,'Amplified Segment'!$A:$A,dataCY!$B17)/100</f>
        <v>8.0000000000000002E-3</v>
      </c>
      <c r="S17" s="43">
        <f>RANK(U17,U$16:U$25)+COUNTIFS(U$16:U17,U17)-1</f>
        <v>1</v>
      </c>
      <c r="T17" s="47" t="s">
        <v>20</v>
      </c>
      <c r="U17" s="52">
        <f>SUMIFS('O&amp;O GAM'!$J:$J,'O&amp;O GAM'!$A:$A,dataCY!$B17)/100</f>
        <v>0.871</v>
      </c>
      <c r="V17" s="43">
        <f>RANK(X17,X$16:X$25)+COUNTIFS(X$16:X17,X17)-1</f>
        <v>1</v>
      </c>
      <c r="W17" s="47" t="s">
        <v>20</v>
      </c>
      <c r="X17" s="52">
        <f>SUMIFS('O&amp;O GAM'!$L:$L,'O&amp;O GAM'!$A:$A,dataCY!$B17)/100</f>
        <v>0.61799999999999999</v>
      </c>
      <c r="Y17" s="43">
        <f>RANK(AA17,AA$16:AA$25)+COUNTIFS(AA$16:AA17,AA17)-1</f>
        <v>7</v>
      </c>
      <c r="Z17" s="47" t="s">
        <v>20</v>
      </c>
      <c r="AA17" s="52">
        <f>SUMIFS('Pillar Advertising'!$J:$J,'Pillar Advertising'!$A:$A,dataCY!$B17)/100</f>
        <v>-0.25600000000000001</v>
      </c>
      <c r="AB17" s="43">
        <f>RANK(AD17,AD$16:AD$25)+COUNTIFS(AD$16:AD17,AD17)-1</f>
        <v>3</v>
      </c>
      <c r="AC17" s="47" t="s">
        <v>20</v>
      </c>
      <c r="AD17" s="52">
        <f>SUMIFS('Pillar Advertising'!$L:$L,'Pillar Advertising'!$A:$A,dataCY!$B17)/100</f>
        <v>-1.2E-2</v>
      </c>
    </row>
    <row r="18" spans="1:30" x14ac:dyDescent="0.3">
      <c r="A18" s="43">
        <f>RANK(C18,C$16:C$25)+COUNTIFS(C$16:C18,C18)-1</f>
        <v>8</v>
      </c>
      <c r="B18" s="47" t="s">
        <v>33</v>
      </c>
      <c r="C18" s="42">
        <f>SUMIFS('Total Advertising Revenue'!$J:$J,'Total Advertising Revenue'!$A:$A,dataCY!$B18)/100</f>
        <v>-0.185</v>
      </c>
      <c r="D18" s="43">
        <f>RANK(F18,F$16:F$25)+COUNTIFS(F$16:F18,F18)-1</f>
        <v>9</v>
      </c>
      <c r="E18" s="47" t="s">
        <v>33</v>
      </c>
      <c r="F18" s="52">
        <f>SUMIFS('Total Advertising Revenue'!$L:$L,'Total Advertising Revenue'!$A:$A,dataCY!$B18)/100</f>
        <v>-0.315</v>
      </c>
      <c r="G18" s="43">
        <f>RANK(I18,I$16:I$25)+COUNTIFS(I$16:I18,I18)-1</f>
        <v>9</v>
      </c>
      <c r="H18" s="47" t="s">
        <v>33</v>
      </c>
      <c r="I18" s="52">
        <f>SUMIFS('Local Advertising'!$J:$J,'Local Advertising'!$A:$A,dataCY!$B18)/100</f>
        <v>-0.217</v>
      </c>
      <c r="J18" s="43">
        <f>RANK(L18,L$16:L$25)+COUNTIFS(L$16:L18,L18)-1</f>
        <v>10</v>
      </c>
      <c r="K18" s="47" t="s">
        <v>33</v>
      </c>
      <c r="L18" s="52">
        <f>SUMIFS('Local Advertising'!$L:$L,'Local Advertising'!$A:$A,dataCY!$B18)/100</f>
        <v>-0.29600000000000004</v>
      </c>
      <c r="M18" s="43">
        <f>RANK(O18,O$16:O$25)+COUNTIFS(O$16:O18,O18)-1</f>
        <v>9</v>
      </c>
      <c r="N18" s="47" t="s">
        <v>33</v>
      </c>
      <c r="O18" s="52">
        <f>SUMIFS('Amplified Segment'!$J:$J,'Amplified Segment'!$A:$A,dataCY!$B18)/100</f>
        <v>-0.47</v>
      </c>
      <c r="P18" s="43">
        <f>RANK(R18,R$16:R$25)+COUNTIFS(R$16:R18,R18)-1</f>
        <v>10</v>
      </c>
      <c r="Q18" s="47" t="s">
        <v>33</v>
      </c>
      <c r="R18" s="52">
        <f>SUMIFS('Amplified Segment'!$L:$L,'Amplified Segment'!$A:$A,dataCY!$B18)/100</f>
        <v>-0.64200000000000002</v>
      </c>
      <c r="S18" s="43">
        <f>RANK(U18,U$16:U$25)+COUNTIFS(U$16:U18,U18)-1</f>
        <v>3</v>
      </c>
      <c r="T18" s="47" t="s">
        <v>33</v>
      </c>
      <c r="U18" s="52">
        <f>SUMIFS('O&amp;O GAM'!$J:$J,'O&amp;O GAM'!$A:$A,dataCY!$B18)/100</f>
        <v>8.3000000000000004E-2</v>
      </c>
      <c r="V18" s="43">
        <f>RANK(X18,X$16:X$25)+COUNTIFS(X$16:X18,X18)-1</f>
        <v>2</v>
      </c>
      <c r="W18" s="47" t="s">
        <v>33</v>
      </c>
      <c r="X18" s="52">
        <f>SUMIFS('O&amp;O GAM'!$L:$L,'O&amp;O GAM'!$A:$A,dataCY!$B18)/100</f>
        <v>0.40399999999999997</v>
      </c>
      <c r="Y18" s="43">
        <f>RANK(AA18,AA$16:AA$25)+COUNTIFS(AA$16:AA18,AA18)-1</f>
        <v>5</v>
      </c>
      <c r="Z18" s="47" t="s">
        <v>33</v>
      </c>
      <c r="AA18" s="52">
        <f>SUMIFS('Pillar Advertising'!$J:$J,'Pillar Advertising'!$A:$A,dataCY!$B18)/100</f>
        <v>-0.22699999999999998</v>
      </c>
      <c r="AB18" s="43">
        <f>RANK(AD18,AD$16:AD$25)+COUNTIFS(AD$16:AD18,AD18)-1</f>
        <v>10</v>
      </c>
      <c r="AC18" s="47" t="s">
        <v>33</v>
      </c>
      <c r="AD18" s="52">
        <f>SUMIFS('Pillar Advertising'!$L:$L,'Pillar Advertising'!$A:$A,dataCY!$B18)/100</f>
        <v>-0.36700000000000005</v>
      </c>
    </row>
    <row r="19" spans="1:30" x14ac:dyDescent="0.3">
      <c r="A19" s="43">
        <f>RANK(C19,C$16:C$25)+COUNTIFS(C$16:C19,C19)-1</f>
        <v>4</v>
      </c>
      <c r="B19" s="47" t="s">
        <v>18</v>
      </c>
      <c r="C19" s="42">
        <f>SUMIFS('Total Advertising Revenue'!$J:$J,'Total Advertising Revenue'!$A:$A,dataCY!$B19)/100</f>
        <v>-0.13300000000000001</v>
      </c>
      <c r="D19" s="43">
        <f>RANK(F19,F$16:F$25)+COUNTIFS(F$16:F19,F19)-1</f>
        <v>2</v>
      </c>
      <c r="E19" s="47" t="s">
        <v>18</v>
      </c>
      <c r="F19" s="52">
        <f>SUMIFS('Total Advertising Revenue'!$L:$L,'Total Advertising Revenue'!$A:$A,dataCY!$B19)/100</f>
        <v>-9.8000000000000004E-2</v>
      </c>
      <c r="G19" s="43">
        <f>RANK(I19,I$16:I$25)+COUNTIFS(I$16:I19,I19)-1</f>
        <v>7</v>
      </c>
      <c r="H19" s="47" t="s">
        <v>18</v>
      </c>
      <c r="I19" s="52">
        <f>SUMIFS('Local Advertising'!$J:$J,'Local Advertising'!$A:$A,dataCY!$B19)/100</f>
        <v>-0.16800000000000001</v>
      </c>
      <c r="J19" s="43">
        <f>RANK(L19,L$16:L$25)+COUNTIFS(L$16:L19,L19)-1</f>
        <v>6</v>
      </c>
      <c r="K19" s="47" t="s">
        <v>18</v>
      </c>
      <c r="L19" s="52">
        <f>SUMIFS('Local Advertising'!$L:$L,'Local Advertising'!$A:$A,dataCY!$B19)/100</f>
        <v>-0.13300000000000001</v>
      </c>
      <c r="M19" s="43">
        <f>RANK(O19,O$16:O$25)+COUNTIFS(O$16:O19,O19)-1</f>
        <v>3</v>
      </c>
      <c r="N19" s="47" t="s">
        <v>18</v>
      </c>
      <c r="O19" s="52">
        <f>SUMIFS('Amplified Segment'!$J:$J,'Amplified Segment'!$A:$A,dataCY!$B19)/100</f>
        <v>-9.8000000000000004E-2</v>
      </c>
      <c r="P19" s="43">
        <f>RANK(R19,R$16:R$25)+COUNTIFS(R$16:R19,R19)-1</f>
        <v>7</v>
      </c>
      <c r="Q19" s="47" t="s">
        <v>18</v>
      </c>
      <c r="R19" s="52">
        <f>SUMIFS('Amplified Segment'!$L:$L,'Amplified Segment'!$A:$A,dataCY!$B19)/100</f>
        <v>-9.6999999999999989E-2</v>
      </c>
      <c r="S19" s="43">
        <f>RANK(U19,U$16:U$25)+COUNTIFS(U$16:U19,U19)-1</f>
        <v>7</v>
      </c>
      <c r="T19" s="47" t="s">
        <v>18</v>
      </c>
      <c r="U19" s="52">
        <f>SUMIFS('O&amp;O GAM'!$J:$J,'O&amp;O GAM'!$A:$A,dataCY!$B19)/100</f>
        <v>-0.28600000000000003</v>
      </c>
      <c r="V19" s="43">
        <f>RANK(X19,X$16:X$25)+COUNTIFS(X$16:X19,X19)-1</f>
        <v>4</v>
      </c>
      <c r="W19" s="47" t="s">
        <v>18</v>
      </c>
      <c r="X19" s="52">
        <f>SUMIFS('O&amp;O GAM'!$L:$L,'O&amp;O GAM'!$A:$A,dataCY!$B19)/100</f>
        <v>-3.7000000000000005E-2</v>
      </c>
      <c r="Y19" s="43">
        <f>RANK(AA19,AA$16:AA$25)+COUNTIFS(AA$16:AA19,AA19)-1</f>
        <v>8</v>
      </c>
      <c r="Z19" s="47" t="s">
        <v>18</v>
      </c>
      <c r="AA19" s="52">
        <f>SUMIFS('Pillar Advertising'!$J:$J,'Pillar Advertising'!$A:$A,dataCY!$B19)/100</f>
        <v>-0.32600000000000001</v>
      </c>
      <c r="AB19" s="43">
        <f>RANK(AD19,AD$16:AD$25)+COUNTIFS(AD$16:AD19,AD19)-1</f>
        <v>8</v>
      </c>
      <c r="AC19" s="47" t="s">
        <v>18</v>
      </c>
      <c r="AD19" s="52">
        <f>SUMIFS('Pillar Advertising'!$L:$L,'Pillar Advertising'!$A:$A,dataCY!$B19)/100</f>
        <v>-0.14599999999999999</v>
      </c>
    </row>
    <row r="20" spans="1:30" x14ac:dyDescent="0.3">
      <c r="A20" s="43">
        <f>RANK(C20,C$16:C$25)+COUNTIFS(C$16:C20,C20)-1</f>
        <v>6</v>
      </c>
      <c r="B20" s="47" t="s">
        <v>17</v>
      </c>
      <c r="C20" s="42">
        <f>SUMIFS('Total Advertising Revenue'!$J:$J,'Total Advertising Revenue'!$A:$A,dataCY!$B20)/100</f>
        <v>-0.16300000000000001</v>
      </c>
      <c r="D20" s="43">
        <f>RANK(F20,F$16:F$25)+COUNTIFS(F$16:F20,F20)-1</f>
        <v>4</v>
      </c>
      <c r="E20" s="47" t="s">
        <v>17</v>
      </c>
      <c r="F20" s="52">
        <f>SUMIFS('Total Advertising Revenue'!$L:$L,'Total Advertising Revenue'!$A:$A,dataCY!$B20)/100</f>
        <v>-0.13800000000000001</v>
      </c>
      <c r="G20" s="43">
        <f>RANK(I20,I$16:I$25)+COUNTIFS(I$16:I20,I20)-1</f>
        <v>4</v>
      </c>
      <c r="H20" s="47" t="s">
        <v>17</v>
      </c>
      <c r="I20" s="52">
        <f>SUMIFS('Local Advertising'!$J:$J,'Local Advertising'!$A:$A,dataCY!$B20)/100</f>
        <v>-0.14499999999999999</v>
      </c>
      <c r="J20" s="43">
        <f>RANK(L20,L$16:L$25)+COUNTIFS(L$16:L20,L20)-1</f>
        <v>5</v>
      </c>
      <c r="K20" s="47" t="s">
        <v>17</v>
      </c>
      <c r="L20" s="52">
        <f>SUMIFS('Local Advertising'!$L:$L,'Local Advertising'!$A:$A,dataCY!$B20)/100</f>
        <v>-0.124</v>
      </c>
      <c r="M20" s="43">
        <f>RANK(O20,O$16:O$25)+COUNTIFS(O$16:O20,O20)-1</f>
        <v>6</v>
      </c>
      <c r="N20" s="47" t="s">
        <v>17</v>
      </c>
      <c r="O20" s="52">
        <f>SUMIFS('Amplified Segment'!$J:$J,'Amplified Segment'!$A:$A,dataCY!$B20)/100</f>
        <v>-0.21600000000000003</v>
      </c>
      <c r="P20" s="43">
        <f>RANK(R20,R$16:R$25)+COUNTIFS(R$16:R20,R20)-1</f>
        <v>4</v>
      </c>
      <c r="Q20" s="47" t="s">
        <v>17</v>
      </c>
      <c r="R20" s="52">
        <f>SUMIFS('Amplified Segment'!$L:$L,'Amplified Segment'!$A:$A,dataCY!$B20)/100</f>
        <v>5.7000000000000002E-2</v>
      </c>
      <c r="S20" s="43">
        <f>RANK(U20,U$16:U$25)+COUNTIFS(U$16:U20,U20)-1</f>
        <v>9</v>
      </c>
      <c r="T20" s="47" t="s">
        <v>17</v>
      </c>
      <c r="U20" s="52">
        <f>SUMIFS('O&amp;O GAM'!$J:$J,'O&amp;O GAM'!$A:$A,dataCY!$B20)/100</f>
        <v>-0.34499999999999997</v>
      </c>
      <c r="V20" s="43">
        <f>RANK(X20,X$16:X$25)+COUNTIFS(X$16:X20,X20)-1</f>
        <v>9</v>
      </c>
      <c r="W20" s="47" t="s">
        <v>17</v>
      </c>
      <c r="X20" s="52">
        <f>SUMIFS('O&amp;O GAM'!$L:$L,'O&amp;O GAM'!$A:$A,dataCY!$B20)/100</f>
        <v>-0.32299999999999995</v>
      </c>
      <c r="Y20" s="43">
        <f>RANK(AA20,AA$16:AA$25)+COUNTIFS(AA$16:AA20,AA20)-1</f>
        <v>3</v>
      </c>
      <c r="Z20" s="47" t="s">
        <v>17</v>
      </c>
      <c r="AA20" s="52">
        <f>SUMIFS('Pillar Advertising'!$J:$J,'Pillar Advertising'!$A:$A,dataCY!$B20)/100</f>
        <v>-0.221</v>
      </c>
      <c r="AB20" s="43">
        <f>RANK(AD20,AD$16:AD$25)+COUNTIFS(AD$16:AD20,AD20)-1</f>
        <v>4</v>
      </c>
      <c r="AC20" s="47" t="s">
        <v>17</v>
      </c>
      <c r="AD20" s="52">
        <f>SUMIFS('Pillar Advertising'!$L:$L,'Pillar Advertising'!$A:$A,dataCY!$B20)/100</f>
        <v>-1.3000000000000001E-2</v>
      </c>
    </row>
    <row r="21" spans="1:30" x14ac:dyDescent="0.3">
      <c r="A21" s="43">
        <f>RANK(C21,C$16:C$25)+COUNTIFS(C$16:C21,C21)-1</f>
        <v>1</v>
      </c>
      <c r="B21" s="47" t="s">
        <v>11</v>
      </c>
      <c r="C21" s="42">
        <f>SUMIFS('Total Advertising Revenue'!$J:$J,'Total Advertising Revenue'!$A:$A,dataCY!$B21)/100</f>
        <v>-4.9000000000000002E-2</v>
      </c>
      <c r="D21" s="43">
        <f>RANK(F21,F$16:F$25)+COUNTIFS(F$16:F21,F21)-1</f>
        <v>3</v>
      </c>
      <c r="E21" s="47" t="s">
        <v>11</v>
      </c>
      <c r="F21" s="52">
        <f>SUMIFS('Total Advertising Revenue'!$L:$L,'Total Advertising Revenue'!$A:$A,dataCY!$B21)/100</f>
        <v>-0.11900000000000001</v>
      </c>
      <c r="G21" s="43">
        <f>RANK(I21,I$16:I$25)+COUNTIFS(I$16:I21,I21)-1</f>
        <v>2</v>
      </c>
      <c r="H21" s="47" t="s">
        <v>11</v>
      </c>
      <c r="I21" s="52">
        <f>SUMIFS('Local Advertising'!$J:$J,'Local Advertising'!$A:$A,dataCY!$B21)/100</f>
        <v>-0.10800000000000001</v>
      </c>
      <c r="J21" s="43">
        <f>RANK(L21,L$16:L$25)+COUNTIFS(L$16:L21,L21)-1</f>
        <v>3</v>
      </c>
      <c r="K21" s="47" t="s">
        <v>11</v>
      </c>
      <c r="L21" s="52">
        <f>SUMIFS('Local Advertising'!$L:$L,'Local Advertising'!$A:$A,dataCY!$B21)/100</f>
        <v>-0.10400000000000001</v>
      </c>
      <c r="M21" s="43">
        <f>RANK(O21,O$16:O$25)+COUNTIFS(O$16:O21,O21)-1</f>
        <v>5</v>
      </c>
      <c r="N21" s="47" t="s">
        <v>11</v>
      </c>
      <c r="O21" s="52">
        <f>SUMIFS('Amplified Segment'!$J:$J,'Amplified Segment'!$A:$A,dataCY!$B21)/100</f>
        <v>-0.187</v>
      </c>
      <c r="P21" s="43">
        <f>RANK(R21,R$16:R$25)+COUNTIFS(R$16:R21,R21)-1</f>
        <v>5</v>
      </c>
      <c r="Q21" s="47" t="s">
        <v>11</v>
      </c>
      <c r="R21" s="52">
        <f>SUMIFS('Amplified Segment'!$L:$L,'Amplified Segment'!$A:$A,dataCY!$B21)/100</f>
        <v>2.6000000000000002E-2</v>
      </c>
      <c r="S21" s="43">
        <f>RANK(U21,U$16:U$25)+COUNTIFS(U$16:U21,U21)-1</f>
        <v>4</v>
      </c>
      <c r="T21" s="47" t="s">
        <v>11</v>
      </c>
      <c r="U21" s="52">
        <f>SUMIFS('O&amp;O GAM'!$J:$J,'O&amp;O GAM'!$A:$A,dataCY!$B21)/100</f>
        <v>-0.21899999999999997</v>
      </c>
      <c r="V21" s="43">
        <f>RANK(X21,X$16:X$25)+COUNTIFS(X$16:X21,X21)-1</f>
        <v>5</v>
      </c>
      <c r="W21" s="47" t="s">
        <v>11</v>
      </c>
      <c r="X21" s="52">
        <f>SUMIFS('O&amp;O GAM'!$L:$L,'O&amp;O GAM'!$A:$A,dataCY!$B21)/100</f>
        <v>-0.159</v>
      </c>
      <c r="Y21" s="43">
        <f>RANK(AA21,AA$16:AA$25)+COUNTIFS(AA$16:AA21,AA21)-1</f>
        <v>2</v>
      </c>
      <c r="Z21" s="47" t="s">
        <v>11</v>
      </c>
      <c r="AA21" s="52">
        <f>SUMIFS('Pillar Advertising'!$J:$J,'Pillar Advertising'!$A:$A,dataCY!$B21)/100</f>
        <v>-0.14899999999999999</v>
      </c>
      <c r="AB21" s="43">
        <f>RANK(AD21,AD$16:AD$25)+COUNTIFS(AD$16:AD21,AD21)-1</f>
        <v>2</v>
      </c>
      <c r="AC21" s="47" t="s">
        <v>11</v>
      </c>
      <c r="AD21" s="52">
        <f>SUMIFS('Pillar Advertising'!$L:$L,'Pillar Advertising'!$A:$A,dataCY!$B21)/100</f>
        <v>8.3000000000000004E-2</v>
      </c>
    </row>
    <row r="22" spans="1:30" x14ac:dyDescent="0.3">
      <c r="A22" s="43">
        <f>RANK(C22,C$16:C$25)+COUNTIFS(C$16:C22,C22)-1</f>
        <v>2</v>
      </c>
      <c r="B22" s="47" t="s">
        <v>15</v>
      </c>
      <c r="C22" s="42">
        <f>SUMIFS('Total Advertising Revenue'!$J:$J,'Total Advertising Revenue'!$A:$A,dataCY!$B22)/100</f>
        <v>-8.8000000000000009E-2</v>
      </c>
      <c r="D22" s="43">
        <f>RANK(F22,F$16:F$25)+COUNTIFS(F$16:F22,F22)-1</f>
        <v>1</v>
      </c>
      <c r="E22" s="47" t="s">
        <v>15</v>
      </c>
      <c r="F22" s="52">
        <f>SUMIFS('Total Advertising Revenue'!$L:$L,'Total Advertising Revenue'!$A:$A,dataCY!$B22)/100</f>
        <v>-4.2999999999999997E-2</v>
      </c>
      <c r="G22" s="43">
        <f>RANK(I22,I$16:I$25)+COUNTIFS(I$16:I22,I22)-1</f>
        <v>1</v>
      </c>
      <c r="H22" s="47" t="s">
        <v>15</v>
      </c>
      <c r="I22" s="52">
        <f>SUMIFS('Local Advertising'!$J:$J,'Local Advertising'!$A:$A,dataCY!$B22)/100</f>
        <v>-9.3000000000000013E-2</v>
      </c>
      <c r="J22" s="43">
        <f>RANK(L22,L$16:L$25)+COUNTIFS(L$16:L22,L22)-1</f>
        <v>1</v>
      </c>
      <c r="K22" s="47" t="s">
        <v>15</v>
      </c>
      <c r="L22" s="52">
        <f>SUMIFS('Local Advertising'!$L:$L,'Local Advertising'!$A:$A,dataCY!$B22)/100</f>
        <v>-4.2000000000000003E-2</v>
      </c>
      <c r="M22" s="43">
        <f>RANK(O22,O$16:O$25)+COUNTIFS(O$16:O22,O22)-1</f>
        <v>1</v>
      </c>
      <c r="N22" s="47" t="s">
        <v>15</v>
      </c>
      <c r="O22" s="52">
        <f>SUMIFS('Amplified Segment'!$J:$J,'Amplified Segment'!$A:$A,dataCY!$B22)/100</f>
        <v>0.95</v>
      </c>
      <c r="P22" s="43">
        <f>RANK(R22,R$16:R$25)+COUNTIFS(R$16:R22,R22)-1</f>
        <v>1</v>
      </c>
      <c r="Q22" s="47" t="s">
        <v>15</v>
      </c>
      <c r="R22" s="52">
        <f>SUMIFS('Amplified Segment'!$L:$L,'Amplified Segment'!$A:$A,dataCY!$B22)/100</f>
        <v>1.7559111595886581</v>
      </c>
      <c r="S22" s="43">
        <f>RANK(U22,U$16:U$25)+COUNTIFS(U$16:U22,U22)-1</f>
        <v>5</v>
      </c>
      <c r="T22" s="47" t="s">
        <v>15</v>
      </c>
      <c r="U22" s="52">
        <f>SUMIFS('O&amp;O GAM'!$J:$J,'O&amp;O GAM'!$A:$A,dataCY!$B22)/100</f>
        <v>-0.23899999999999999</v>
      </c>
      <c r="V22" s="43">
        <f>RANK(X22,X$16:X$25)+COUNTIFS(X$16:X22,X22)-1</f>
        <v>7</v>
      </c>
      <c r="W22" s="47" t="s">
        <v>15</v>
      </c>
      <c r="X22" s="52">
        <f>SUMIFS('O&amp;O GAM'!$L:$L,'O&amp;O GAM'!$A:$A,dataCY!$B22)/100</f>
        <v>-0.21199999999999999</v>
      </c>
      <c r="Y22" s="43">
        <f>RANK(AA22,AA$16:AA$25)+COUNTIFS(AA$16:AA22,AA22)-1</f>
        <v>1</v>
      </c>
      <c r="Z22" s="47" t="s">
        <v>15</v>
      </c>
      <c r="AA22" s="52">
        <f>SUMIFS('Pillar Advertising'!$J:$J,'Pillar Advertising'!$A:$A,dataCY!$B22)/100</f>
        <v>0.442</v>
      </c>
      <c r="AB22" s="43">
        <f>RANK(AD22,AD$16:AD$25)+COUNTIFS(AD$16:AD22,AD22)-1</f>
        <v>1</v>
      </c>
      <c r="AC22" s="47" t="s">
        <v>15</v>
      </c>
      <c r="AD22" s="52">
        <f>SUMIFS('Pillar Advertising'!$L:$L,'Pillar Advertising'!$A:$A,dataCY!$B22)/100</f>
        <v>1.1507527986769273</v>
      </c>
    </row>
    <row r="23" spans="1:30" x14ac:dyDescent="0.3">
      <c r="A23" s="43">
        <f>RANK(C23,C$16:C$25)+COUNTIFS(C$16:C23,C23)-1</f>
        <v>3</v>
      </c>
      <c r="B23" s="47" t="s">
        <v>32</v>
      </c>
      <c r="C23" s="42">
        <f>SUMIFS('Total Advertising Revenue'!$J:$J,'Total Advertising Revenue'!$A:$A,dataCY!$B23)/100</f>
        <v>-0.11900000000000001</v>
      </c>
      <c r="D23" s="43">
        <f>RANK(F23,F$16:F$25)+COUNTIFS(F$16:F23,F23)-1</f>
        <v>8</v>
      </c>
      <c r="E23" s="47" t="s">
        <v>32</v>
      </c>
      <c r="F23" s="52">
        <f>SUMIFS('Total Advertising Revenue'!$L:$L,'Total Advertising Revenue'!$A:$A,dataCY!$B23)/100</f>
        <v>-0.17</v>
      </c>
      <c r="G23" s="43">
        <f>RANK(I23,I$16:I$25)+COUNTIFS(I$16:I23,I23)-1</f>
        <v>3</v>
      </c>
      <c r="H23" s="47" t="s">
        <v>32</v>
      </c>
      <c r="I23" s="52">
        <f>SUMIFS('Local Advertising'!$J:$J,'Local Advertising'!$A:$A,dataCY!$B23)/100</f>
        <v>-0.128</v>
      </c>
      <c r="J23" s="43">
        <f>RANK(L23,L$16:L$25)+COUNTIFS(L$16:L23,L23)-1</f>
        <v>4</v>
      </c>
      <c r="K23" s="47" t="s">
        <v>32</v>
      </c>
      <c r="L23" s="52">
        <f>SUMIFS('Local Advertising'!$L:$L,'Local Advertising'!$A:$A,dataCY!$B23)/100</f>
        <v>-0.12</v>
      </c>
      <c r="M23" s="43">
        <f>RANK(O23,O$16:O$25)+COUNTIFS(O$16:O23,O23)-1</f>
        <v>2</v>
      </c>
      <c r="N23" s="47" t="s">
        <v>32</v>
      </c>
      <c r="O23" s="52">
        <f>SUMIFS('Amplified Segment'!$J:$J,'Amplified Segment'!$A:$A,dataCY!$B23)/100</f>
        <v>0.248</v>
      </c>
      <c r="P23" s="43">
        <f>RANK(R23,R$16:R$25)+COUNTIFS(R$16:R23,R23)-1</f>
        <v>2</v>
      </c>
      <c r="Q23" s="47" t="s">
        <v>32</v>
      </c>
      <c r="R23" s="52">
        <f>SUMIFS('Amplified Segment'!$L:$L,'Amplified Segment'!$A:$A,dataCY!$B23)/100</f>
        <v>1.3437253814440999</v>
      </c>
      <c r="S23" s="43">
        <f>RANK(U23,U$16:U$25)+COUNTIFS(U$16:U23,U23)-1</f>
        <v>10</v>
      </c>
      <c r="T23" s="47" t="s">
        <v>32</v>
      </c>
      <c r="U23" s="52">
        <f>SUMIFS('O&amp;O GAM'!$J:$J,'O&amp;O GAM'!$A:$A,dataCY!$B23)/100</f>
        <v>-0.495</v>
      </c>
      <c r="V23" s="43">
        <f>RANK(X23,X$16:X$25)+COUNTIFS(X$16:X23,X23)-1</f>
        <v>10</v>
      </c>
      <c r="W23" s="47" t="s">
        <v>32</v>
      </c>
      <c r="X23" s="52">
        <f>SUMIFS('O&amp;O GAM'!$L:$L,'O&amp;O GAM'!$A:$A,dataCY!$B23)/100</f>
        <v>-0.42</v>
      </c>
      <c r="Y23" s="43">
        <f>RANK(AA23,AA$16:AA$25)+COUNTIFS(AA$16:AA23,AA23)-1</f>
        <v>6</v>
      </c>
      <c r="Z23" s="47" t="s">
        <v>32</v>
      </c>
      <c r="AA23" s="52">
        <f>SUMIFS('Pillar Advertising'!$J:$J,'Pillar Advertising'!$A:$A,dataCY!$B23)/100</f>
        <v>-0.23199999999999998</v>
      </c>
      <c r="AB23" s="43">
        <f>RANK(AD23,AD$16:AD$25)+COUNTIFS(AD$16:AD23,AD23)-1</f>
        <v>7</v>
      </c>
      <c r="AC23" s="47" t="s">
        <v>32</v>
      </c>
      <c r="AD23" s="52">
        <f>SUMIFS('Pillar Advertising'!$L:$L,'Pillar Advertising'!$A:$A,dataCY!$B23)/100</f>
        <v>-9.6000000000000002E-2</v>
      </c>
    </row>
    <row r="24" spans="1:30" x14ac:dyDescent="0.3">
      <c r="A24" s="43">
        <f>RANK(C24,C$16:C$25)+COUNTIFS(C$16:C24,C24)-1</f>
        <v>10</v>
      </c>
      <c r="B24" s="47" t="s">
        <v>19</v>
      </c>
      <c r="C24" s="42">
        <f>SUMIFS('Total Advertising Revenue'!$J:$J,'Total Advertising Revenue'!$A:$A,dataCY!$B24)/100</f>
        <v>-0.22800000000000001</v>
      </c>
      <c r="D24" s="43">
        <f>RANK(F24,F$16:F$25)+COUNTIFS(F$16:F24,F24)-1</f>
        <v>10</v>
      </c>
      <c r="E24" s="47" t="s">
        <v>19</v>
      </c>
      <c r="F24" s="52">
        <f>SUMIFS('Total Advertising Revenue'!$L:$L,'Total Advertising Revenue'!$A:$A,dataCY!$B24)/100</f>
        <v>-0.317</v>
      </c>
      <c r="G24" s="43">
        <f>RANK(I24,I$16:I$25)+COUNTIFS(I$16:I24,I24)-1</f>
        <v>10</v>
      </c>
      <c r="H24" s="47" t="s">
        <v>19</v>
      </c>
      <c r="I24" s="52">
        <f>SUMIFS('Local Advertising'!$J:$J,'Local Advertising'!$A:$A,dataCY!$B24)/100</f>
        <v>-0.253</v>
      </c>
      <c r="J24" s="43">
        <f>RANK(L24,L$16:L$25)+COUNTIFS(L$16:L24,L24)-1</f>
        <v>9</v>
      </c>
      <c r="K24" s="47" t="s">
        <v>19</v>
      </c>
      <c r="L24" s="52">
        <f>SUMIFS('Local Advertising'!$L:$L,'Local Advertising'!$A:$A,dataCY!$B24)/100</f>
        <v>-0.222</v>
      </c>
      <c r="M24" s="43">
        <f>RANK(O24,O$16:O$25)+COUNTIFS(O$16:O24,O24)-1</f>
        <v>10</v>
      </c>
      <c r="N24" s="47" t="s">
        <v>19</v>
      </c>
      <c r="O24" s="52">
        <f>SUMIFS('Amplified Segment'!$J:$J,'Amplified Segment'!$A:$A,dataCY!$B24)/100</f>
        <v>-0.57299999999999995</v>
      </c>
      <c r="P24" s="43">
        <f>RANK(R24,R$16:R$25)+COUNTIFS(R$16:R24,R24)-1</f>
        <v>9</v>
      </c>
      <c r="Q24" s="47" t="s">
        <v>19</v>
      </c>
      <c r="R24" s="52">
        <f>SUMIFS('Amplified Segment'!$L:$L,'Amplified Segment'!$A:$A,dataCY!$B24)/100</f>
        <v>-0.40600000000000003</v>
      </c>
      <c r="S24" s="43">
        <f>RANK(U24,U$16:U$25)+COUNTIFS(U$16:U24,U24)-1</f>
        <v>6</v>
      </c>
      <c r="T24" s="47" t="s">
        <v>19</v>
      </c>
      <c r="U24" s="52">
        <f>SUMIFS('O&amp;O GAM'!$J:$J,'O&amp;O GAM'!$A:$A,dataCY!$B24)/100</f>
        <v>-0.27600000000000002</v>
      </c>
      <c r="V24" s="43">
        <f>RANK(X24,X$16:X$25)+COUNTIFS(X$16:X24,X24)-1</f>
        <v>3</v>
      </c>
      <c r="W24" s="47" t="s">
        <v>19</v>
      </c>
      <c r="X24" s="52">
        <f>SUMIFS('O&amp;O GAM'!$L:$L,'O&amp;O GAM'!$A:$A,dataCY!$B24)/100</f>
        <v>0.01</v>
      </c>
      <c r="Y24" s="43">
        <f>RANK(AA24,AA$16:AA$25)+COUNTIFS(AA$16:AA24,AA24)-1</f>
        <v>10</v>
      </c>
      <c r="Z24" s="47" t="s">
        <v>19</v>
      </c>
      <c r="AA24" s="52">
        <f>SUMIFS('Pillar Advertising'!$J:$J,'Pillar Advertising'!$A:$A,dataCY!$B24)/100</f>
        <v>-0.375</v>
      </c>
      <c r="AB24" s="43">
        <f>RANK(AD24,AD$16:AD$25)+COUNTIFS(AD$16:AD24,AD24)-1</f>
        <v>6</v>
      </c>
      <c r="AC24" s="47" t="s">
        <v>19</v>
      </c>
      <c r="AD24" s="52">
        <f>SUMIFS('Pillar Advertising'!$L:$L,'Pillar Advertising'!$A:$A,dataCY!$B24)/100</f>
        <v>-7.5999999999999998E-2</v>
      </c>
    </row>
    <row r="25" spans="1:30" x14ac:dyDescent="0.3">
      <c r="A25" s="43">
        <f>RANK(C25,C$16:C$25)+COUNTIFS(C$16:C25,C25)-1</f>
        <v>5</v>
      </c>
      <c r="B25" s="47" t="s">
        <v>16</v>
      </c>
      <c r="C25" s="42">
        <f>SUMIFS('Total Advertising Revenue'!$J:$J,'Total Advertising Revenue'!$A:$A,dataCY!$B25)/100</f>
        <v>-0.159</v>
      </c>
      <c r="D25" s="43">
        <f>RANK(F25,F$16:F$25)+COUNTIFS(F$16:F25,F25)-1</f>
        <v>7</v>
      </c>
      <c r="E25" s="47" t="s">
        <v>16</v>
      </c>
      <c r="F25" s="52">
        <f>SUMIFS('Total Advertising Revenue'!$L:$L,'Total Advertising Revenue'!$A:$A,dataCY!$B25)/100</f>
        <v>-0.16200000000000001</v>
      </c>
      <c r="G25" s="43">
        <f>RANK(I25,I$16:I$25)+COUNTIFS(I$16:I25,I25)-1</f>
        <v>5</v>
      </c>
      <c r="H25" s="47" t="s">
        <v>16</v>
      </c>
      <c r="I25" s="52">
        <f>SUMIFS('Local Advertising'!$J:$J,'Local Advertising'!$A:$A,dataCY!$B25)/100</f>
        <v>-0.153</v>
      </c>
      <c r="J25" s="43">
        <f>RANK(L25,L$16:L$25)+COUNTIFS(L$16:L25,L25)-1</f>
        <v>8</v>
      </c>
      <c r="K25" s="47" t="s">
        <v>16</v>
      </c>
      <c r="L25" s="52">
        <f>SUMIFS('Local Advertising'!$L:$L,'Local Advertising'!$A:$A,dataCY!$B25)/100</f>
        <v>-0.14800000000000002</v>
      </c>
      <c r="M25" s="43">
        <f>RANK(O25,O$16:O$25)+COUNTIFS(O$16:O25,O25)-1</f>
        <v>4</v>
      </c>
      <c r="N25" s="47" t="s">
        <v>16</v>
      </c>
      <c r="O25" s="52">
        <f>SUMIFS('Amplified Segment'!$J:$J,'Amplified Segment'!$A:$A,dataCY!$B25)/100</f>
        <v>-0.158</v>
      </c>
      <c r="P25" s="43">
        <f>RANK(R25,R$16:R$25)+COUNTIFS(R$16:R25,R25)-1</f>
        <v>3</v>
      </c>
      <c r="Q25" s="47" t="s">
        <v>16</v>
      </c>
      <c r="R25" s="52">
        <f>SUMIFS('Amplified Segment'!$L:$L,'Amplified Segment'!$A:$A,dataCY!$B25)/100</f>
        <v>0.24299999999999999</v>
      </c>
      <c r="S25" s="43">
        <f>RANK(U25,U$16:U$25)+COUNTIFS(U$16:U25,U25)-1</f>
        <v>8</v>
      </c>
      <c r="T25" s="47" t="s">
        <v>16</v>
      </c>
      <c r="U25" s="52">
        <f>SUMIFS('O&amp;O GAM'!$J:$J,'O&amp;O GAM'!$A:$A,dataCY!$B25)/100</f>
        <v>-0.312</v>
      </c>
      <c r="V25" s="43">
        <f>RANK(X25,X$16:X$25)+COUNTIFS(X$16:X25,X25)-1</f>
        <v>8</v>
      </c>
      <c r="W25" s="47" t="s">
        <v>16</v>
      </c>
      <c r="X25" s="52">
        <f>SUMIFS('O&amp;O GAM'!$L:$L,'O&amp;O GAM'!$A:$A,dataCY!$B25)/100</f>
        <v>-0.28499999999999998</v>
      </c>
      <c r="Y25" s="43">
        <f>RANK(AA25,AA$16:AA$25)+COUNTIFS(AA$16:AA25,AA25)-1</f>
        <v>4</v>
      </c>
      <c r="Z25" s="47" t="s">
        <v>16</v>
      </c>
      <c r="AA25" s="52">
        <f>SUMIFS('Pillar Advertising'!$J:$J,'Pillar Advertising'!$A:$A,dataCY!$B25)/100</f>
        <v>-0.223</v>
      </c>
      <c r="AB25" s="43">
        <f>RANK(AD25,AD$16:AD$25)+COUNTIFS(AD$16:AD25,AD25)-1</f>
        <v>5</v>
      </c>
      <c r="AC25" s="47" t="s">
        <v>16</v>
      </c>
      <c r="AD25" s="52">
        <f>SUMIFS('Pillar Advertising'!$L:$L,'Pillar Advertising'!$A:$A,dataCY!$B25)/100</f>
        <v>-2.4E-2</v>
      </c>
    </row>
    <row r="26" spans="1:30" x14ac:dyDescent="0.3">
      <c r="A26" s="44"/>
      <c r="B26" s="48"/>
      <c r="C26" s="42"/>
      <c r="D26" s="44"/>
      <c r="E26" s="48"/>
      <c r="F26" s="52"/>
      <c r="G26" s="44"/>
      <c r="H26" s="48"/>
      <c r="I26" s="52"/>
      <c r="J26" s="44"/>
      <c r="K26" s="48"/>
      <c r="L26" s="52"/>
      <c r="M26" s="44"/>
      <c r="N26" s="48"/>
      <c r="O26" s="52"/>
      <c r="P26" s="44"/>
      <c r="Q26" s="48"/>
      <c r="R26" s="52"/>
      <c r="S26" s="44"/>
      <c r="T26" s="48"/>
      <c r="U26" s="52"/>
      <c r="V26" s="44"/>
      <c r="W26" s="48"/>
      <c r="X26" s="52"/>
      <c r="Y26" s="44"/>
      <c r="Z26" s="48"/>
      <c r="AA26" s="52"/>
      <c r="AB26" s="44"/>
      <c r="AC26" s="48"/>
      <c r="AD26" s="52"/>
    </row>
    <row r="27" spans="1:30" x14ac:dyDescent="0.3">
      <c r="A27" s="43">
        <f>RANK(C27,C$27:C$36)+COUNTIFS(C$27:C27,C27)-1</f>
        <v>5</v>
      </c>
      <c r="B27" s="47" t="s">
        <v>27</v>
      </c>
      <c r="C27" s="42">
        <f>SUMIFS('Total Advertising Revenue'!$J:$J,'Total Advertising Revenue'!$A:$A,dataCY!$B27)/100</f>
        <v>-0.05</v>
      </c>
      <c r="D27" s="43">
        <f>RANK(F27,F$27:F$36)+COUNTIFS(F$27:F27,F27)-1</f>
        <v>6</v>
      </c>
      <c r="E27" s="47" t="s">
        <v>27</v>
      </c>
      <c r="F27" s="52">
        <f>SUMIFS('Total Advertising Revenue'!$L:$L,'Total Advertising Revenue'!$A:$A,dataCY!$B27)/100</f>
        <v>-9.4E-2</v>
      </c>
      <c r="G27" s="43">
        <f>RANK(I27,I$27:I$36)+COUNTIFS(I$27:I27,I27)-1</f>
        <v>4</v>
      </c>
      <c r="H27" s="47" t="s">
        <v>27</v>
      </c>
      <c r="I27" s="52">
        <f>SUMIFS('Local Advertising'!$J:$J,'Local Advertising'!$A:$A,dataCY!$B27)/100</f>
        <v>-3.1E-2</v>
      </c>
      <c r="J27" s="43">
        <f>RANK(L27,L$27:L$36)+COUNTIFS(L$27:L27,L27)-1</f>
        <v>5</v>
      </c>
      <c r="K27" s="47" t="s">
        <v>27</v>
      </c>
      <c r="L27" s="52">
        <f>SUMIFS('Local Advertising'!$L:$L,'Local Advertising'!$A:$A,dataCY!$B27)/100</f>
        <v>-1.7000000000000001E-2</v>
      </c>
      <c r="M27" s="43">
        <f>RANK(O27,O$27:O$36)+COUNTIFS(O$27:O27,O27)-1</f>
        <v>6</v>
      </c>
      <c r="N27" s="47" t="s">
        <v>27</v>
      </c>
      <c r="O27" s="52">
        <f>SUMIFS('Amplified Segment'!$J:$J,'Amplified Segment'!$A:$A,dataCY!$B27)/100</f>
        <v>-0.105</v>
      </c>
      <c r="P27" s="43">
        <f>RANK(R27,R$27:R$36)+COUNTIFS(R$27:R27,R27)-1</f>
        <v>7</v>
      </c>
      <c r="Q27" s="47" t="s">
        <v>27</v>
      </c>
      <c r="R27" s="52">
        <f>SUMIFS('Amplified Segment'!$L:$L,'Amplified Segment'!$A:$A,dataCY!$B27)/100</f>
        <v>-7.4999999999999997E-2</v>
      </c>
      <c r="S27" s="43">
        <f>RANK(U27,U$27:U$36)+COUNTIFS(U$27:U27,U27)-1</f>
        <v>5</v>
      </c>
      <c r="T27" s="47" t="s">
        <v>27</v>
      </c>
      <c r="U27" s="52">
        <f>SUMIFS('O&amp;O GAM'!$J:$J,'O&amp;O GAM'!$A:$A,dataCY!$B27)/100</f>
        <v>0.14899999999999999</v>
      </c>
      <c r="V27" s="43">
        <f>RANK(X27,X$27:X$36)+COUNTIFS(X$27:X27,X27)-1</f>
        <v>3</v>
      </c>
      <c r="W27" s="47" t="s">
        <v>27</v>
      </c>
      <c r="X27" s="52">
        <f>SUMIFS('O&amp;O GAM'!$L:$L,'O&amp;O GAM'!$A:$A,dataCY!$B27)/100</f>
        <v>0.156</v>
      </c>
      <c r="Y27" s="43">
        <f>RANK(AA27,AA$27:AA$36)+COUNTIFS(AA$27:AA27,AA27)-1</f>
        <v>4</v>
      </c>
      <c r="Z27" s="47" t="s">
        <v>27</v>
      </c>
      <c r="AA27" s="52">
        <f>SUMIFS('Pillar Advertising'!$J:$J,'Pillar Advertising'!$A:$A,dataCY!$B27)/100</f>
        <v>-2.5000000000000001E-2</v>
      </c>
      <c r="AB27" s="43">
        <f>RANK(AD27,AD$27:AD$36)+COUNTIFS(AD$27:AD27,AD27)-1</f>
        <v>6</v>
      </c>
      <c r="AC27" s="47" t="s">
        <v>27</v>
      </c>
      <c r="AD27" s="52">
        <f>SUMIFS('Pillar Advertising'!$L:$L,'Pillar Advertising'!$A:$A,dataCY!$B27)/100</f>
        <v>6.4000000000000001E-2</v>
      </c>
    </row>
    <row r="28" spans="1:30" x14ac:dyDescent="0.3">
      <c r="A28" s="43">
        <f>RANK(C28,C$27:C$36)+COUNTIFS(C$27:C28,C28)-1</f>
        <v>2</v>
      </c>
      <c r="B28" s="47" t="s">
        <v>35</v>
      </c>
      <c r="C28" s="42">
        <f>SUMIFS('Total Advertising Revenue'!$J:$J,'Total Advertising Revenue'!$A:$A,dataCY!$B28)/100</f>
        <v>9.4E-2</v>
      </c>
      <c r="D28" s="43">
        <f>RANK(F28,F$27:F$36)+COUNTIFS(F$27:F28,F28)-1</f>
        <v>1</v>
      </c>
      <c r="E28" s="47" t="s">
        <v>35</v>
      </c>
      <c r="F28" s="52">
        <f>SUMIFS('Total Advertising Revenue'!$L:$L,'Total Advertising Revenue'!$A:$A,dataCY!$B28)/100</f>
        <v>0.17199999999999999</v>
      </c>
      <c r="G28" s="43">
        <f>RANK(I28,I$27:I$36)+COUNTIFS(I$27:I28,I28)-1</f>
        <v>1</v>
      </c>
      <c r="H28" s="47" t="s">
        <v>35</v>
      </c>
      <c r="I28" s="52">
        <f>SUMIFS('Local Advertising'!$J:$J,'Local Advertising'!$A:$A,dataCY!$B28)/100</f>
        <v>0.125</v>
      </c>
      <c r="J28" s="43">
        <f>RANK(L28,L$27:L$36)+COUNTIFS(L$27:L28,L28)-1</f>
        <v>1</v>
      </c>
      <c r="K28" s="47" t="s">
        <v>35</v>
      </c>
      <c r="L28" s="52">
        <f>SUMIFS('Local Advertising'!$L:$L,'Local Advertising'!$A:$A,dataCY!$B28)/100</f>
        <v>0.218</v>
      </c>
      <c r="M28" s="43">
        <f>RANK(O28,O$27:O$36)+COUNTIFS(O$27:O28,O28)-1</f>
        <v>3</v>
      </c>
      <c r="N28" s="47" t="s">
        <v>35</v>
      </c>
      <c r="O28" s="52">
        <f>SUMIFS('Amplified Segment'!$J:$J,'Amplified Segment'!$A:$A,dataCY!$B28)/100</f>
        <v>0.30099999999999999</v>
      </c>
      <c r="P28" s="43">
        <f>RANK(R28,R$27:R$36)+COUNTIFS(R$27:R28,R28)-1</f>
        <v>1</v>
      </c>
      <c r="Q28" s="47" t="s">
        <v>35</v>
      </c>
      <c r="R28" s="52">
        <f>SUMIFS('Amplified Segment'!$L:$L,'Amplified Segment'!$A:$A,dataCY!$B28)/100</f>
        <v>1.6855404557036817</v>
      </c>
      <c r="S28" s="43">
        <f>RANK(U28,U$27:U$36)+COUNTIFS(U$27:U28,U28)-1</f>
        <v>3</v>
      </c>
      <c r="T28" s="47" t="s">
        <v>35</v>
      </c>
      <c r="U28" s="52">
        <f>SUMIFS('O&amp;O GAM'!$J:$J,'O&amp;O GAM'!$A:$A,dataCY!$B28)/100</f>
        <v>0.20100000000000001</v>
      </c>
      <c r="V28" s="43">
        <f>RANK(X28,X$27:X$36)+COUNTIFS(X$27:X28,X28)-1</f>
        <v>7</v>
      </c>
      <c r="W28" s="47" t="s">
        <v>35</v>
      </c>
      <c r="X28" s="52">
        <f>SUMIFS('O&amp;O GAM'!$L:$L,'O&amp;O GAM'!$A:$A,dataCY!$B28)/100</f>
        <v>-3.7999999999999999E-2</v>
      </c>
      <c r="Y28" s="43">
        <f>RANK(AA28,AA$27:AA$36)+COUNTIFS(AA$27:AA28,AA28)-1</f>
        <v>2</v>
      </c>
      <c r="Z28" s="47" t="s">
        <v>35</v>
      </c>
      <c r="AA28" s="52">
        <f>SUMIFS('Pillar Advertising'!$J:$J,'Pillar Advertising'!$A:$A,dataCY!$B28)/100</f>
        <v>0.155</v>
      </c>
      <c r="AB28" s="43">
        <f>RANK(AD28,AD$27:AD$36)+COUNTIFS(AD$27:AD28,AD28)-1</f>
        <v>2</v>
      </c>
      <c r="AC28" s="47" t="s">
        <v>35</v>
      </c>
      <c r="AD28" s="52">
        <f>SUMIFS('Pillar Advertising'!$L:$L,'Pillar Advertising'!$A:$A,dataCY!$B28)/100</f>
        <v>0.58200000000000007</v>
      </c>
    </row>
    <row r="29" spans="1:30" x14ac:dyDescent="0.3">
      <c r="A29" s="43">
        <f>RANK(C29,C$27:C$36)+COUNTIFS(C$27:C29,C29)-1</f>
        <v>8</v>
      </c>
      <c r="B29" s="47" t="s">
        <v>22</v>
      </c>
      <c r="C29" s="42">
        <f>SUMIFS('Total Advertising Revenue'!$J:$J,'Total Advertising Revenue'!$A:$A,dataCY!$B29)/100</f>
        <v>-0.182</v>
      </c>
      <c r="D29" s="43">
        <f>RANK(F29,F$27:F$36)+COUNTIFS(F$27:F29,F29)-1</f>
        <v>9</v>
      </c>
      <c r="E29" s="47" t="s">
        <v>22</v>
      </c>
      <c r="F29" s="52">
        <f>SUMIFS('Total Advertising Revenue'!$L:$L,'Total Advertising Revenue'!$A:$A,dataCY!$B29)/100</f>
        <v>-0.20399999999999999</v>
      </c>
      <c r="G29" s="43">
        <f>RANK(I29,I$27:I$36)+COUNTIFS(I$27:I29,I29)-1</f>
        <v>10</v>
      </c>
      <c r="H29" s="47" t="s">
        <v>22</v>
      </c>
      <c r="I29" s="52">
        <f>SUMIFS('Local Advertising'!$J:$J,'Local Advertising'!$A:$A,dataCY!$B29)/100</f>
        <v>-0.20600000000000002</v>
      </c>
      <c r="J29" s="43">
        <f>RANK(L29,L$27:L$36)+COUNTIFS(L$27:L29,L29)-1</f>
        <v>9</v>
      </c>
      <c r="K29" s="47" t="s">
        <v>22</v>
      </c>
      <c r="L29" s="52">
        <f>SUMIFS('Local Advertising'!$L:$L,'Local Advertising'!$A:$A,dataCY!$B29)/100</f>
        <v>-0.184</v>
      </c>
      <c r="M29" s="43">
        <f>RANK(O29,O$27:O$36)+COUNTIFS(O$27:O29,O29)-1</f>
        <v>9</v>
      </c>
      <c r="N29" s="47" t="s">
        <v>22</v>
      </c>
      <c r="O29" s="52">
        <f>SUMIFS('Amplified Segment'!$J:$J,'Amplified Segment'!$A:$A,dataCY!$B29)/100</f>
        <v>-0.58799999999999997</v>
      </c>
      <c r="P29" s="43">
        <f>RANK(R29,R$27:R$36)+COUNTIFS(R$27:R29,R29)-1</f>
        <v>9</v>
      </c>
      <c r="Q29" s="47" t="s">
        <v>22</v>
      </c>
      <c r="R29" s="52">
        <f>SUMIFS('Amplified Segment'!$L:$L,'Amplified Segment'!$A:$A,dataCY!$B29)/100</f>
        <v>-0.34700000000000003</v>
      </c>
      <c r="S29" s="43">
        <f>RANK(U29,U$27:U$36)+COUNTIFS(U$27:U29,U29)-1</f>
        <v>9</v>
      </c>
      <c r="T29" s="47" t="s">
        <v>22</v>
      </c>
      <c r="U29" s="52">
        <f>SUMIFS('O&amp;O GAM'!$J:$J,'O&amp;O GAM'!$A:$A,dataCY!$B29)/100</f>
        <v>-0.41</v>
      </c>
      <c r="V29" s="43">
        <f>RANK(X29,X$27:X$36)+COUNTIFS(X$27:X29,X29)-1</f>
        <v>9</v>
      </c>
      <c r="W29" s="47" t="s">
        <v>22</v>
      </c>
      <c r="X29" s="52">
        <f>SUMIFS('O&amp;O GAM'!$L:$L,'O&amp;O GAM'!$A:$A,dataCY!$B29)/100</f>
        <v>-0.36200000000000004</v>
      </c>
      <c r="Y29" s="43">
        <f>RANK(AA29,AA$27:AA$36)+COUNTIFS(AA$27:AA29,AA29)-1</f>
        <v>10</v>
      </c>
      <c r="Z29" s="47" t="s">
        <v>22</v>
      </c>
      <c r="AA29" s="52">
        <f>SUMIFS('Pillar Advertising'!$J:$J,'Pillar Advertising'!$A:$A,dataCY!$B29)/100</f>
        <v>-0.377</v>
      </c>
      <c r="AB29" s="43">
        <f>RANK(AD29,AD$27:AD$36)+COUNTIFS(AD$27:AD29,AD29)-1</f>
        <v>8</v>
      </c>
      <c r="AC29" s="47" t="s">
        <v>22</v>
      </c>
      <c r="AD29" s="52">
        <f>SUMIFS('Pillar Advertising'!$L:$L,'Pillar Advertising'!$A:$A,dataCY!$B29)/100</f>
        <v>-0.14499999999999999</v>
      </c>
    </row>
    <row r="30" spans="1:30" x14ac:dyDescent="0.3">
      <c r="A30" s="43">
        <f>RANK(C30,C$27:C$36)+COUNTIFS(C$27:C30,C30)-1</f>
        <v>1</v>
      </c>
      <c r="B30" s="47" t="s">
        <v>28</v>
      </c>
      <c r="C30" s="42">
        <f>SUMIFS('Total Advertising Revenue'!$J:$J,'Total Advertising Revenue'!$A:$A,dataCY!$B30)/100</f>
        <v>9.9000000000000005E-2</v>
      </c>
      <c r="D30" s="43">
        <f>RANK(F30,F$27:F$36)+COUNTIFS(F$27:F30,F30)-1</f>
        <v>2</v>
      </c>
      <c r="E30" s="47" t="s">
        <v>28</v>
      </c>
      <c r="F30" s="52">
        <f>SUMIFS('Total Advertising Revenue'!$L:$L,'Total Advertising Revenue'!$A:$A,dataCY!$B30)/100</f>
        <v>0.124</v>
      </c>
      <c r="G30" s="43">
        <f>RANK(I30,I$27:I$36)+COUNTIFS(I$27:I30,I30)-1</f>
        <v>2</v>
      </c>
      <c r="H30" s="47" t="s">
        <v>28</v>
      </c>
      <c r="I30" s="52">
        <f>SUMIFS('Local Advertising'!$J:$J,'Local Advertising'!$A:$A,dataCY!$B30)/100</f>
        <v>9.6000000000000002E-2</v>
      </c>
      <c r="J30" s="43">
        <f>RANK(L30,L$27:L$36)+COUNTIFS(L$27:L30,L30)-1</f>
        <v>2</v>
      </c>
      <c r="K30" s="47" t="s">
        <v>28</v>
      </c>
      <c r="L30" s="52">
        <f>SUMIFS('Local Advertising'!$L:$L,'Local Advertising'!$A:$A,dataCY!$B30)/100</f>
        <v>0.17800000000000002</v>
      </c>
      <c r="M30" s="43">
        <f>RANK(O30,O$27:O$36)+COUNTIFS(O$27:O30,O30)-1</f>
        <v>1</v>
      </c>
      <c r="N30" s="47" t="s">
        <v>28</v>
      </c>
      <c r="O30" s="52">
        <f>SUMIFS('Amplified Segment'!$J:$J,'Amplified Segment'!$A:$A,dataCY!$B30)/100</f>
        <v>0.67599999999999993</v>
      </c>
      <c r="P30" s="43">
        <f>RANK(R30,R$27:R$36)+COUNTIFS(R$27:R30,R30)-1</f>
        <v>6</v>
      </c>
      <c r="Q30" s="47" t="s">
        <v>28</v>
      </c>
      <c r="R30" s="52">
        <f>SUMIFS('Amplified Segment'!$L:$L,'Amplified Segment'!$A:$A,dataCY!$B30)/100</f>
        <v>0</v>
      </c>
      <c r="S30" s="43">
        <f>RANK(U30,U$27:U$36)+COUNTIFS(U$27:U30,U30)-1</f>
        <v>7</v>
      </c>
      <c r="T30" s="47" t="s">
        <v>28</v>
      </c>
      <c r="U30" s="52">
        <f>SUMIFS('O&amp;O GAM'!$J:$J,'O&amp;O GAM'!$A:$A,dataCY!$B30)/100</f>
        <v>-0.09</v>
      </c>
      <c r="V30" s="43">
        <f>RANK(X30,X$27:X$36)+COUNTIFS(X$27:X30,X30)-1</f>
        <v>1</v>
      </c>
      <c r="W30" s="47" t="s">
        <v>28</v>
      </c>
      <c r="X30" s="52">
        <f>SUMIFS('O&amp;O GAM'!$L:$L,'O&amp;O GAM'!$A:$A,dataCY!$B30)/100</f>
        <v>0.86799999999999999</v>
      </c>
      <c r="Y30" s="43">
        <f>RANK(AA30,AA$27:AA$36)+COUNTIFS(AA$27:AA30,AA30)-1</f>
        <v>1</v>
      </c>
      <c r="Z30" s="47" t="s">
        <v>28</v>
      </c>
      <c r="AA30" s="52">
        <f>SUMIFS('Pillar Advertising'!$J:$J,'Pillar Advertising'!$A:$A,dataCY!$B30)/100</f>
        <v>0.47399999999999998</v>
      </c>
      <c r="AB30" s="43">
        <f>RANK(AD30,AD$27:AD$36)+COUNTIFS(AD$27:AD30,AD30)-1</f>
        <v>1</v>
      </c>
      <c r="AC30" s="47" t="s">
        <v>28</v>
      </c>
      <c r="AD30" s="52">
        <f>SUMIFS('Pillar Advertising'!$L:$L,'Pillar Advertising'!$A:$A,dataCY!$B30)/100</f>
        <v>1.1312048631183249</v>
      </c>
    </row>
    <row r="31" spans="1:30" x14ac:dyDescent="0.3">
      <c r="A31" s="43">
        <f>RANK(C31,C$27:C$36)+COUNTIFS(C$27:C31,C31)-1</f>
        <v>3</v>
      </c>
      <c r="B31" s="47" t="s">
        <v>24</v>
      </c>
      <c r="C31" s="42">
        <f>SUMIFS('Total Advertising Revenue'!$J:$J,'Total Advertising Revenue'!$A:$A,dataCY!$B31)/100</f>
        <v>4.9000000000000002E-2</v>
      </c>
      <c r="D31" s="43">
        <f>RANK(F31,F$27:F$36)+COUNTIFS(F$27:F31,F31)-1</f>
        <v>3</v>
      </c>
      <c r="E31" s="47" t="s">
        <v>24</v>
      </c>
      <c r="F31" s="52">
        <f>SUMIFS('Total Advertising Revenue'!$L:$L,'Total Advertising Revenue'!$A:$A,dataCY!$B31)/100</f>
        <v>1E-3</v>
      </c>
      <c r="G31" s="43">
        <f>RANK(I31,I$27:I$36)+COUNTIFS(I$27:I31,I31)-1</f>
        <v>3</v>
      </c>
      <c r="H31" s="47" t="s">
        <v>24</v>
      </c>
      <c r="I31" s="52">
        <f>SUMIFS('Local Advertising'!$J:$J,'Local Advertising'!$A:$A,dataCY!$B31)/100</f>
        <v>5.4000000000000006E-2</v>
      </c>
      <c r="J31" s="43">
        <f>RANK(L31,L$27:L$36)+COUNTIFS(L$27:L31,L31)-1</f>
        <v>3</v>
      </c>
      <c r="K31" s="47" t="s">
        <v>24</v>
      </c>
      <c r="L31" s="52">
        <f>SUMIFS('Local Advertising'!$L:$L,'Local Advertising'!$A:$A,dataCY!$B31)/100</f>
        <v>9.0999999999999998E-2</v>
      </c>
      <c r="M31" s="43">
        <f>RANK(O31,O$27:O$36)+COUNTIFS(O$27:O31,O31)-1</f>
        <v>2</v>
      </c>
      <c r="N31" s="47" t="s">
        <v>24</v>
      </c>
      <c r="O31" s="52">
        <f>SUMIFS('Amplified Segment'!$J:$J,'Amplified Segment'!$A:$A,dataCY!$B31)/100</f>
        <v>0.33299999999999996</v>
      </c>
      <c r="P31" s="43">
        <f>RANK(R31,R$27:R$36)+COUNTIFS(R$27:R31,R31)-1</f>
        <v>3</v>
      </c>
      <c r="Q31" s="47" t="s">
        <v>24</v>
      </c>
      <c r="R31" s="52">
        <f>SUMIFS('Amplified Segment'!$L:$L,'Amplified Segment'!$A:$A,dataCY!$B31)/100</f>
        <v>0.83400000000000007</v>
      </c>
      <c r="S31" s="43">
        <f>RANK(U31,U$27:U$36)+COUNTIFS(U$27:U31,U31)-1</f>
        <v>1</v>
      </c>
      <c r="T31" s="47" t="s">
        <v>24</v>
      </c>
      <c r="U31" s="52">
        <f>SUMIFS('O&amp;O GAM'!$J:$J,'O&amp;O GAM'!$A:$A,dataCY!$B31)/100</f>
        <v>0.39500000000000002</v>
      </c>
      <c r="V31" s="43">
        <f>RANK(X31,X$27:X$36)+COUNTIFS(X$27:X31,X31)-1</f>
        <v>2</v>
      </c>
      <c r="W31" s="47" t="s">
        <v>24</v>
      </c>
      <c r="X31" s="52">
        <f>SUMIFS('O&amp;O GAM'!$L:$L,'O&amp;O GAM'!$A:$A,dataCY!$B31)/100</f>
        <v>0.44400000000000001</v>
      </c>
      <c r="Y31" s="43">
        <f>RANK(AA31,AA$27:AA$36)+COUNTIFS(AA$27:AA31,AA31)-1</f>
        <v>3</v>
      </c>
      <c r="Z31" s="47" t="s">
        <v>24</v>
      </c>
      <c r="AA31" s="52">
        <f>SUMIFS('Pillar Advertising'!$J:$J,'Pillar Advertising'!$A:$A,dataCY!$B31)/100</f>
        <v>0.121</v>
      </c>
      <c r="AB31" s="43">
        <f>RANK(AD31,AD$27:AD$36)+COUNTIFS(AD$27:AD31,AD31)-1</f>
        <v>3</v>
      </c>
      <c r="AC31" s="47" t="s">
        <v>24</v>
      </c>
      <c r="AD31" s="52">
        <f>SUMIFS('Pillar Advertising'!$L:$L,'Pillar Advertising'!$A:$A,dataCY!$B31)/100</f>
        <v>0.34299999999999997</v>
      </c>
    </row>
    <row r="32" spans="1:30" x14ac:dyDescent="0.3">
      <c r="A32" s="43">
        <f>RANK(C32,C$27:C$36)+COUNTIFS(C$27:C32,C32)-1</f>
        <v>6</v>
      </c>
      <c r="B32" s="47" t="s">
        <v>23</v>
      </c>
      <c r="C32" s="42">
        <f>SUMIFS('Total Advertising Revenue'!$J:$J,'Total Advertising Revenue'!$A:$A,dataCY!$B32)/100</f>
        <v>-0.14099999999999999</v>
      </c>
      <c r="D32" s="43">
        <f>RANK(F32,F$27:F$36)+COUNTIFS(F$27:F32,F32)-1</f>
        <v>5</v>
      </c>
      <c r="E32" s="47" t="s">
        <v>23</v>
      </c>
      <c r="F32" s="52">
        <f>SUMIFS('Total Advertising Revenue'!$L:$L,'Total Advertising Revenue'!$A:$A,dataCY!$B32)/100</f>
        <v>-5.5999999999999994E-2</v>
      </c>
      <c r="G32" s="43">
        <f>RANK(I32,I$27:I$36)+COUNTIFS(I$27:I32,I32)-1</f>
        <v>6</v>
      </c>
      <c r="H32" s="47" t="s">
        <v>23</v>
      </c>
      <c r="I32" s="52">
        <f>SUMIFS('Local Advertising'!$J:$J,'Local Advertising'!$A:$A,dataCY!$B32)/100</f>
        <v>-0.115</v>
      </c>
      <c r="J32" s="43">
        <f>RANK(L32,L$27:L$36)+COUNTIFS(L$27:L32,L32)-1</f>
        <v>4</v>
      </c>
      <c r="K32" s="47" t="s">
        <v>23</v>
      </c>
      <c r="L32" s="52">
        <f>SUMIFS('Local Advertising'!$L:$L,'Local Advertising'!$A:$A,dataCY!$B32)/100</f>
        <v>1.2E-2</v>
      </c>
      <c r="M32" s="43">
        <f>RANK(O32,O$27:O$36)+COUNTIFS(O$27:O32,O32)-1</f>
        <v>8</v>
      </c>
      <c r="N32" s="47" t="s">
        <v>23</v>
      </c>
      <c r="O32" s="52">
        <f>SUMIFS('Amplified Segment'!$J:$J,'Amplified Segment'!$A:$A,dataCY!$B32)/100</f>
        <v>-0.439</v>
      </c>
      <c r="P32" s="43">
        <f>RANK(R32,R$27:R$36)+COUNTIFS(R$27:R32,R32)-1</f>
        <v>5</v>
      </c>
      <c r="Q32" s="47" t="s">
        <v>23</v>
      </c>
      <c r="R32" s="52">
        <f>SUMIFS('Amplified Segment'!$L:$L,'Amplified Segment'!$A:$A,dataCY!$B32)/100</f>
        <v>6.9000000000000006E-2</v>
      </c>
      <c r="S32" s="43">
        <f>RANK(U32,U$27:U$36)+COUNTIFS(U$27:U32,U32)-1</f>
        <v>8</v>
      </c>
      <c r="T32" s="47" t="s">
        <v>23</v>
      </c>
      <c r="U32" s="52">
        <f>SUMIFS('O&amp;O GAM'!$J:$J,'O&amp;O GAM'!$A:$A,dataCY!$B32)/100</f>
        <v>-0.13100000000000001</v>
      </c>
      <c r="V32" s="43">
        <f>RANK(X32,X$27:X$36)+COUNTIFS(X$27:X32,X32)-1</f>
        <v>8</v>
      </c>
      <c r="W32" s="47" t="s">
        <v>23</v>
      </c>
      <c r="X32" s="52">
        <f>SUMIFS('O&amp;O GAM'!$L:$L,'O&amp;O GAM'!$A:$A,dataCY!$B32)/100</f>
        <v>-9.6999999999999989E-2</v>
      </c>
      <c r="Y32" s="43">
        <f>RANK(AA32,AA$27:AA$36)+COUNTIFS(AA$27:AA32,AA32)-1</f>
        <v>8</v>
      </c>
      <c r="Z32" s="47" t="s">
        <v>23</v>
      </c>
      <c r="AA32" s="52">
        <f>SUMIFS('Pillar Advertising'!$J:$J,'Pillar Advertising'!$A:$A,dataCY!$B32)/100</f>
        <v>-0.30599999999999999</v>
      </c>
      <c r="AB32" s="43">
        <f>RANK(AD32,AD$27:AD$36)+COUNTIFS(AD$27:AD32,AD32)-1</f>
        <v>7</v>
      </c>
      <c r="AC32" s="47" t="s">
        <v>23</v>
      </c>
      <c r="AD32" s="52">
        <f>SUMIFS('Pillar Advertising'!$L:$L,'Pillar Advertising'!$A:$A,dataCY!$B32)/100</f>
        <v>-6.8000000000000005E-2</v>
      </c>
    </row>
    <row r="33" spans="1:30" x14ac:dyDescent="0.3">
      <c r="A33" s="43">
        <f>RANK(C33,C$27:C$36)+COUNTIFS(C$27:C33,C33)-1</f>
        <v>10</v>
      </c>
      <c r="B33" s="47" t="s">
        <v>34</v>
      </c>
      <c r="C33" s="42">
        <f>SUMIFS('Total Advertising Revenue'!$J:$J,'Total Advertising Revenue'!$A:$A,dataCY!$B33)/100</f>
        <v>-0.23</v>
      </c>
      <c r="D33" s="43">
        <f>RANK(F33,F$27:F$36)+COUNTIFS(F$27:F33,F33)-1</f>
        <v>10</v>
      </c>
      <c r="E33" s="47" t="s">
        <v>34</v>
      </c>
      <c r="F33" s="52">
        <f>SUMIFS('Total Advertising Revenue'!$L:$L,'Total Advertising Revenue'!$A:$A,dataCY!$B33)/100</f>
        <v>-0.25700000000000001</v>
      </c>
      <c r="G33" s="43">
        <f>RANK(I33,I$27:I$36)+COUNTIFS(I$27:I33,I33)-1</f>
        <v>9</v>
      </c>
      <c r="H33" s="47" t="s">
        <v>34</v>
      </c>
      <c r="I33" s="52">
        <f>SUMIFS('Local Advertising'!$J:$J,'Local Advertising'!$A:$A,dataCY!$B33)/100</f>
        <v>-0.20499999999999999</v>
      </c>
      <c r="J33" s="43">
        <f>RANK(L33,L$27:L$36)+COUNTIFS(L$27:L33,L33)-1</f>
        <v>10</v>
      </c>
      <c r="K33" s="47" t="s">
        <v>34</v>
      </c>
      <c r="L33" s="52">
        <f>SUMIFS('Local Advertising'!$L:$L,'Local Advertising'!$A:$A,dataCY!$B33)/100</f>
        <v>-0.24299999999999999</v>
      </c>
      <c r="M33" s="43">
        <f>RANK(O33,O$27:O$36)+COUNTIFS(O$27:O33,O33)-1</f>
        <v>10</v>
      </c>
      <c r="N33" s="47" t="s">
        <v>34</v>
      </c>
      <c r="O33" s="52">
        <f>SUMIFS('Amplified Segment'!$J:$J,'Amplified Segment'!$A:$A,dataCY!$B33)/100</f>
        <v>-0.74900000000000011</v>
      </c>
      <c r="P33" s="43">
        <f>RANK(R33,R$27:R$36)+COUNTIFS(R$27:R33,R33)-1</f>
        <v>10</v>
      </c>
      <c r="Q33" s="47" t="s">
        <v>34</v>
      </c>
      <c r="R33" s="52">
        <f>SUMIFS('Amplified Segment'!$L:$L,'Amplified Segment'!$A:$A,dataCY!$B33)/100</f>
        <v>-0.53299999999999992</v>
      </c>
      <c r="S33" s="43">
        <f>RANK(U33,U$27:U$36)+COUNTIFS(U$27:U33,U33)-1</f>
        <v>2</v>
      </c>
      <c r="T33" s="47" t="s">
        <v>34</v>
      </c>
      <c r="U33" s="52">
        <f>SUMIFS('O&amp;O GAM'!$J:$J,'O&amp;O GAM'!$A:$A,dataCY!$B33)/100</f>
        <v>0.371</v>
      </c>
      <c r="V33" s="43">
        <f>RANK(X33,X$27:X$36)+COUNTIFS(X$27:X33,X33)-1</f>
        <v>4</v>
      </c>
      <c r="W33" s="47" t="s">
        <v>34</v>
      </c>
      <c r="X33" s="52">
        <f>SUMIFS('O&amp;O GAM'!$L:$L,'O&amp;O GAM'!$A:$A,dataCY!$B33)/100</f>
        <v>0.10099999999999999</v>
      </c>
      <c r="Y33" s="43">
        <f>RANK(AA33,AA$27:AA$36)+COUNTIFS(AA$27:AA33,AA33)-1</f>
        <v>9</v>
      </c>
      <c r="Z33" s="47" t="s">
        <v>34</v>
      </c>
      <c r="AA33" s="52">
        <f>SUMIFS('Pillar Advertising'!$J:$J,'Pillar Advertising'!$A:$A,dataCY!$B33)/100</f>
        <v>-0.34700000000000003</v>
      </c>
      <c r="AB33" s="43">
        <f>RANK(AD33,AD$27:AD$36)+COUNTIFS(AD$27:AD33,AD33)-1</f>
        <v>10</v>
      </c>
      <c r="AC33" s="47" t="s">
        <v>34</v>
      </c>
      <c r="AD33" s="52">
        <f>SUMIFS('Pillar Advertising'!$L:$L,'Pillar Advertising'!$A:$A,dataCY!$B33)/100</f>
        <v>-0.20199999999999999</v>
      </c>
    </row>
    <row r="34" spans="1:30" x14ac:dyDescent="0.3">
      <c r="A34" s="43">
        <f>RANK(C34,C$27:C$36)+COUNTIFS(C$27:C34,C34)-1</f>
        <v>7</v>
      </c>
      <c r="B34" s="47" t="s">
        <v>36</v>
      </c>
      <c r="C34" s="42">
        <f>SUMIFS('Total Advertising Revenue'!$J:$J,'Total Advertising Revenue'!$A:$A,dataCY!$B34)/100</f>
        <v>-0.158</v>
      </c>
      <c r="D34" s="43">
        <f>RANK(F34,F$27:F$36)+COUNTIFS(F$27:F34,F34)-1</f>
        <v>8</v>
      </c>
      <c r="E34" s="47" t="s">
        <v>36</v>
      </c>
      <c r="F34" s="52">
        <f>SUMIFS('Total Advertising Revenue'!$L:$L,'Total Advertising Revenue'!$A:$A,dataCY!$B34)/100</f>
        <v>-0.19</v>
      </c>
      <c r="G34" s="43">
        <f>RANK(I34,I$27:I$36)+COUNTIFS(I$27:I34,I34)-1</f>
        <v>7</v>
      </c>
      <c r="H34" s="47" t="s">
        <v>36</v>
      </c>
      <c r="I34" s="52">
        <f>SUMIFS('Local Advertising'!$J:$J,'Local Advertising'!$A:$A,dataCY!$B34)/100</f>
        <v>-0.13699999999999998</v>
      </c>
      <c r="J34" s="43">
        <f>RANK(L34,L$27:L$36)+COUNTIFS(L$27:L34,L34)-1</f>
        <v>8</v>
      </c>
      <c r="K34" s="47" t="s">
        <v>36</v>
      </c>
      <c r="L34" s="52">
        <f>SUMIFS('Local Advertising'!$L:$L,'Local Advertising'!$A:$A,dataCY!$B34)/100</f>
        <v>-0.16899999999999998</v>
      </c>
      <c r="M34" s="43">
        <f>RANK(O34,O$27:O$36)+COUNTIFS(O$27:O34,O34)-1</f>
        <v>5</v>
      </c>
      <c r="N34" s="47" t="s">
        <v>36</v>
      </c>
      <c r="O34" s="52">
        <f>SUMIFS('Amplified Segment'!$J:$J,'Amplified Segment'!$A:$A,dataCY!$B34)/100</f>
        <v>0.20399999999999999</v>
      </c>
      <c r="P34" s="43">
        <f>RANK(R34,R$27:R$36)+COUNTIFS(R$27:R34,R34)-1</f>
        <v>8</v>
      </c>
      <c r="Q34" s="47" t="s">
        <v>36</v>
      </c>
      <c r="R34" s="52">
        <f>SUMIFS('Amplified Segment'!$L:$L,'Amplified Segment'!$A:$A,dataCY!$B34)/100</f>
        <v>-0.13400000000000001</v>
      </c>
      <c r="S34" s="43">
        <f>RANK(U34,U$27:U$36)+COUNTIFS(U$27:U34,U34)-1</f>
        <v>4</v>
      </c>
      <c r="T34" s="47" t="s">
        <v>36</v>
      </c>
      <c r="U34" s="52">
        <f>SUMIFS('O&amp;O GAM'!$J:$J,'O&amp;O GAM'!$A:$A,dataCY!$B34)/100</f>
        <v>0.16600000000000001</v>
      </c>
      <c r="V34" s="43">
        <f>RANK(X34,X$27:X$36)+COUNTIFS(X$27:X34,X34)-1</f>
        <v>5</v>
      </c>
      <c r="W34" s="47" t="s">
        <v>36</v>
      </c>
      <c r="X34" s="52">
        <f>SUMIFS('O&amp;O GAM'!$L:$L,'O&amp;O GAM'!$A:$A,dataCY!$B34)/100</f>
        <v>7.5999999999999998E-2</v>
      </c>
      <c r="Y34" s="43">
        <f>RANK(AA34,AA$27:AA$36)+COUNTIFS(AA$27:AA34,AA34)-1</f>
        <v>7</v>
      </c>
      <c r="Z34" s="47" t="s">
        <v>36</v>
      </c>
      <c r="AA34" s="52">
        <f>SUMIFS('Pillar Advertising'!$J:$J,'Pillar Advertising'!$A:$A,dataCY!$B34)/100</f>
        <v>-0.13400000000000001</v>
      </c>
      <c r="AB34" s="43">
        <f>RANK(AD34,AD$27:AD$36)+COUNTIFS(AD$27:AD34,AD34)-1</f>
        <v>9</v>
      </c>
      <c r="AC34" s="47" t="s">
        <v>36</v>
      </c>
      <c r="AD34" s="52">
        <f>SUMIFS('Pillar Advertising'!$L:$L,'Pillar Advertising'!$A:$A,dataCY!$B34)/100</f>
        <v>-0.185</v>
      </c>
    </row>
    <row r="35" spans="1:30" x14ac:dyDescent="0.3">
      <c r="A35" s="43">
        <f>RANK(C35,C$27:C$36)+COUNTIFS(C$27:C35,C35)-1</f>
        <v>4</v>
      </c>
      <c r="B35" s="47" t="s">
        <v>25</v>
      </c>
      <c r="C35" s="42">
        <f>SUMIFS('Total Advertising Revenue'!$J:$J,'Total Advertising Revenue'!$A:$A,dataCY!$B35)/100</f>
        <v>-4.5999999999999999E-2</v>
      </c>
      <c r="D35" s="43">
        <f>RANK(F35,F$27:F$36)+COUNTIFS(F$27:F35,F35)-1</f>
        <v>4</v>
      </c>
      <c r="E35" s="47" t="s">
        <v>25</v>
      </c>
      <c r="F35" s="52">
        <f>SUMIFS('Total Advertising Revenue'!$L:$L,'Total Advertising Revenue'!$A:$A,dataCY!$B35)/100</f>
        <v>-3.5000000000000003E-2</v>
      </c>
      <c r="G35" s="43">
        <f>RANK(I35,I$27:I$36)+COUNTIFS(I$27:I35,I35)-1</f>
        <v>5</v>
      </c>
      <c r="H35" s="47" t="s">
        <v>25</v>
      </c>
      <c r="I35" s="52">
        <f>SUMIFS('Local Advertising'!$J:$J,'Local Advertising'!$A:$A,dataCY!$B35)/100</f>
        <v>-0.05</v>
      </c>
      <c r="J35" s="43">
        <f>RANK(L35,L$27:L$36)+COUNTIFS(L$27:L35,L35)-1</f>
        <v>7</v>
      </c>
      <c r="K35" s="47" t="s">
        <v>25</v>
      </c>
      <c r="L35" s="52">
        <f>SUMIFS('Local Advertising'!$L:$L,'Local Advertising'!$A:$A,dataCY!$B35)/100</f>
        <v>-4.0999999999999995E-2</v>
      </c>
      <c r="M35" s="43">
        <f>RANK(O35,O$27:O$36)+COUNTIFS(O$27:O35,O35)-1</f>
        <v>7</v>
      </c>
      <c r="N35" s="47" t="s">
        <v>25</v>
      </c>
      <c r="O35" s="52">
        <f>SUMIFS('Amplified Segment'!$J:$J,'Amplified Segment'!$A:$A,dataCY!$B35)/100</f>
        <v>-0.155</v>
      </c>
      <c r="P35" s="43">
        <f>RANK(R35,R$27:R$36)+COUNTIFS(R$27:R35,R35)-1</f>
        <v>4</v>
      </c>
      <c r="Q35" s="47" t="s">
        <v>25</v>
      </c>
      <c r="R35" s="52">
        <f>SUMIFS('Amplified Segment'!$L:$L,'Amplified Segment'!$A:$A,dataCY!$B35)/100</f>
        <v>0.28160190810694968</v>
      </c>
      <c r="S35" s="43">
        <f>RANK(U35,U$27:U$36)+COUNTIFS(U$27:U35,U35)-1</f>
        <v>6</v>
      </c>
      <c r="T35" s="47" t="s">
        <v>25</v>
      </c>
      <c r="U35" s="52">
        <f>SUMIFS('O&amp;O GAM'!$J:$J,'O&amp;O GAM'!$A:$A,dataCY!$B35)/100</f>
        <v>-5.7000000000000002E-2</v>
      </c>
      <c r="V35" s="43">
        <f>RANK(X35,X$27:X$36)+COUNTIFS(X$27:X35,X35)-1</f>
        <v>6</v>
      </c>
      <c r="W35" s="47" t="s">
        <v>25</v>
      </c>
      <c r="X35" s="52">
        <f>SUMIFS('O&amp;O GAM'!$L:$L,'O&amp;O GAM'!$A:$A,dataCY!$B35)/100</f>
        <v>-1.9E-2</v>
      </c>
      <c r="Y35" s="43">
        <f>RANK(AA35,AA$27:AA$36)+COUNTIFS(AA$27:AA35,AA35)-1</f>
        <v>6</v>
      </c>
      <c r="Z35" s="47" t="s">
        <v>25</v>
      </c>
      <c r="AA35" s="52">
        <f>SUMIFS('Pillar Advertising'!$J:$J,'Pillar Advertising'!$A:$A,dataCY!$B35)/100</f>
        <v>-9.4E-2</v>
      </c>
      <c r="AB35" s="43">
        <f>RANK(AD35,AD$27:AD$36)+COUNTIFS(AD$27:AD35,AD35)-1</f>
        <v>5</v>
      </c>
      <c r="AC35" s="47" t="s">
        <v>25</v>
      </c>
      <c r="AD35" s="52">
        <f>SUMIFS('Pillar Advertising'!$L:$L,'Pillar Advertising'!$A:$A,dataCY!$B35)/100</f>
        <v>9.6999999999999989E-2</v>
      </c>
    </row>
    <row r="36" spans="1:30" x14ac:dyDescent="0.3">
      <c r="A36" s="43">
        <f>RANK(C36,C$27:C$36)+COUNTIFS(C$27:C36,C36)-1</f>
        <v>9</v>
      </c>
      <c r="B36" s="47" t="s">
        <v>26</v>
      </c>
      <c r="C36" s="42">
        <f>SUMIFS('Total Advertising Revenue'!$J:$J,'Total Advertising Revenue'!$A:$A,dataCY!$B36)/100</f>
        <v>-0.19899999999999998</v>
      </c>
      <c r="D36" s="43">
        <f>RANK(F36,F$27:F$36)+COUNTIFS(F$27:F36,F36)-1</f>
        <v>7</v>
      </c>
      <c r="E36" s="47" t="s">
        <v>26</v>
      </c>
      <c r="F36" s="52">
        <f>SUMIFS('Total Advertising Revenue'!$L:$L,'Total Advertising Revenue'!$A:$A,dataCY!$B36)/100</f>
        <v>-0.14300000000000002</v>
      </c>
      <c r="G36" s="43">
        <f>RANK(I36,I$27:I$36)+COUNTIFS(I$27:I36,I36)-1</f>
        <v>8</v>
      </c>
      <c r="H36" s="47" t="s">
        <v>26</v>
      </c>
      <c r="I36" s="52">
        <f>SUMIFS('Local Advertising'!$J:$J,'Local Advertising'!$A:$A,dataCY!$B36)/100</f>
        <v>-0.16300000000000001</v>
      </c>
      <c r="J36" s="43">
        <f>RANK(L36,L$27:L$36)+COUNTIFS(L$27:L36,L36)-1</f>
        <v>6</v>
      </c>
      <c r="K36" s="47" t="s">
        <v>26</v>
      </c>
      <c r="L36" s="52">
        <f>SUMIFS('Local Advertising'!$L:$L,'Local Advertising'!$A:$A,dataCY!$B36)/100</f>
        <v>-0.04</v>
      </c>
      <c r="M36" s="43">
        <f>RANK(O36,O$27:O$36)+COUNTIFS(O$27:O36,O36)-1</f>
        <v>4</v>
      </c>
      <c r="N36" s="47" t="s">
        <v>26</v>
      </c>
      <c r="O36" s="52">
        <f>SUMIFS('Amplified Segment'!$J:$J,'Amplified Segment'!$A:$A,dataCY!$B36)/100</f>
        <v>0.245</v>
      </c>
      <c r="P36" s="43">
        <f>RANK(R36,R$27:R$36)+COUNTIFS(R$27:R36,R36)-1</f>
        <v>2</v>
      </c>
      <c r="Q36" s="47" t="s">
        <v>26</v>
      </c>
      <c r="R36" s="52">
        <f>SUMIFS('Amplified Segment'!$L:$L,'Amplified Segment'!$A:$A,dataCY!$B36)/100</f>
        <v>1.0662184104328807</v>
      </c>
      <c r="S36" s="43">
        <f>RANK(U36,U$27:U$36)+COUNTIFS(U$27:U36,U36)-1</f>
        <v>10</v>
      </c>
      <c r="T36" s="47" t="s">
        <v>26</v>
      </c>
      <c r="U36" s="52">
        <f>SUMIFS('O&amp;O GAM'!$J:$J,'O&amp;O GAM'!$A:$A,dataCY!$B36)/100</f>
        <v>-0.86199999999999999</v>
      </c>
      <c r="V36" s="43">
        <f>RANK(X36,X$27:X$36)+COUNTIFS(X$27:X36,X36)-1</f>
        <v>10</v>
      </c>
      <c r="W36" s="47" t="s">
        <v>26</v>
      </c>
      <c r="X36" s="52">
        <f>SUMIFS('O&amp;O GAM'!$L:$L,'O&amp;O GAM'!$A:$A,dataCY!$B36)/100</f>
        <v>-0.82799999999999996</v>
      </c>
      <c r="Y36" s="43">
        <f>RANK(AA36,AA$27:AA$36)+COUNTIFS(AA$27:AA36,AA36)-1</f>
        <v>5</v>
      </c>
      <c r="Z36" s="47" t="s">
        <v>26</v>
      </c>
      <c r="AA36" s="52">
        <f>SUMIFS('Pillar Advertising'!$J:$J,'Pillar Advertising'!$A:$A,dataCY!$B36)/100</f>
        <v>-4.4999999999999998E-2</v>
      </c>
      <c r="AB36" s="43">
        <f>RANK(AD36,AD$27:AD$36)+COUNTIFS(AD$27:AD36,AD36)-1</f>
        <v>4</v>
      </c>
      <c r="AC36" s="47" t="s">
        <v>26</v>
      </c>
      <c r="AD36" s="52">
        <f>SUMIFS('Pillar Advertising'!$L:$L,'Pillar Advertising'!$A:$A,dataCY!$B36)/100</f>
        <v>0.248</v>
      </c>
    </row>
    <row r="37" spans="1:30" ht="15" thickBot="1" x14ac:dyDescent="0.35">
      <c r="A37" s="45"/>
      <c r="B37" s="50"/>
      <c r="C37" s="46"/>
      <c r="D37" s="45"/>
      <c r="E37" s="50"/>
      <c r="F37" s="53"/>
      <c r="G37" s="45"/>
      <c r="H37" s="50"/>
      <c r="I37" s="54"/>
      <c r="J37" s="45"/>
      <c r="K37" s="50"/>
      <c r="L37" s="54"/>
      <c r="M37" s="45"/>
      <c r="N37" s="50"/>
      <c r="O37" s="55"/>
      <c r="P37" s="45"/>
      <c r="Q37" s="50"/>
      <c r="R37" s="54"/>
      <c r="S37" s="45"/>
      <c r="T37" s="50"/>
      <c r="U37" s="54"/>
      <c r="V37" s="45"/>
      <c r="W37" s="50"/>
      <c r="X37" s="55"/>
      <c r="Y37" s="45"/>
      <c r="Z37" s="50"/>
      <c r="AA37" s="54"/>
      <c r="AB37" s="45"/>
      <c r="AC37" s="50"/>
      <c r="AD37" s="54"/>
    </row>
    <row r="38" spans="1:30" ht="15" thickTop="1" x14ac:dyDescent="0.3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</sheetData>
  <mergeCells count="10">
    <mergeCell ref="AB2:AD2"/>
    <mergeCell ref="A2:C2"/>
    <mergeCell ref="D2:F2"/>
    <mergeCell ref="G2:I2"/>
    <mergeCell ref="J2:L2"/>
    <mergeCell ref="M2:O2"/>
    <mergeCell ref="P2:R2"/>
    <mergeCell ref="S2:U2"/>
    <mergeCell ref="V2:X2"/>
    <mergeCell ref="Y2:AA2"/>
  </mergeCells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workbookViewId="0"/>
  </sheetViews>
  <sheetFormatPr defaultRowHeight="14.4" x14ac:dyDescent="0.3"/>
  <cols>
    <col min="1" max="1" width="7.109375" bestFit="1" customWidth="1"/>
    <col min="2" max="2" width="17.44140625" bestFit="1" customWidth="1"/>
    <col min="3" max="3" width="8.21875" bestFit="1" customWidth="1"/>
    <col min="4" max="4" width="4.109375" bestFit="1" customWidth="1"/>
    <col min="5" max="5" width="17.44140625" bestFit="1" customWidth="1"/>
    <col min="6" max="6" width="7.21875" bestFit="1" customWidth="1"/>
    <col min="7" max="7" width="6.21875" bestFit="1" customWidth="1"/>
    <col min="8" max="8" width="17.44140625" bestFit="1" customWidth="1"/>
    <col min="9" max="9" width="7.21875" bestFit="1" customWidth="1"/>
    <col min="10" max="10" width="4.109375" bestFit="1" customWidth="1"/>
    <col min="11" max="11" width="17.44140625" bestFit="1" customWidth="1"/>
    <col min="12" max="12" width="7.21875" bestFit="1" customWidth="1"/>
    <col min="13" max="13" width="4.109375" bestFit="1" customWidth="1"/>
    <col min="14" max="14" width="17.44140625" bestFit="1" customWidth="1"/>
    <col min="15" max="15" width="7.21875" bestFit="1" customWidth="1"/>
    <col min="16" max="16" width="6.21875" bestFit="1" customWidth="1"/>
    <col min="17" max="17" width="17.44140625" bestFit="1" customWidth="1"/>
    <col min="18" max="18" width="6.5546875" bestFit="1" customWidth="1"/>
    <col min="19" max="19" width="4.109375" bestFit="1" customWidth="1"/>
    <col min="20" max="20" width="17.44140625" bestFit="1" customWidth="1"/>
    <col min="21" max="21" width="7.21875" bestFit="1" customWidth="1"/>
    <col min="22" max="22" width="4.109375" bestFit="1" customWidth="1"/>
    <col min="23" max="23" width="17.44140625" bestFit="1" customWidth="1"/>
    <col min="24" max="24" width="6.5546875" bestFit="1" customWidth="1"/>
    <col min="25" max="25" width="4.109375" bestFit="1" customWidth="1"/>
    <col min="26" max="26" width="17.44140625" bestFit="1" customWidth="1"/>
    <col min="27" max="27" width="7.21875" bestFit="1" customWidth="1"/>
    <col min="28" max="28" width="4.109375" bestFit="1" customWidth="1"/>
    <col min="29" max="29" width="17.44140625" bestFit="1" customWidth="1"/>
    <col min="30" max="30" width="7.21875" bestFit="1" customWidth="1"/>
  </cols>
  <sheetData>
    <row r="1" spans="1:30" x14ac:dyDescent="0.3">
      <c r="A1" s="59"/>
      <c r="B1" s="56" t="s">
        <v>106</v>
      </c>
      <c r="D1" s="39"/>
      <c r="E1" s="39"/>
      <c r="F1" s="38"/>
      <c r="G1" s="38"/>
    </row>
    <row r="2" spans="1:30" ht="15" thickBot="1" x14ac:dyDescent="0.35">
      <c r="A2" s="188" t="s">
        <v>68</v>
      </c>
      <c r="B2" s="188"/>
      <c r="C2" s="188"/>
      <c r="D2" s="188" t="s">
        <v>69</v>
      </c>
      <c r="E2" s="188"/>
      <c r="F2" s="188"/>
      <c r="G2" s="188" t="s">
        <v>70</v>
      </c>
      <c r="H2" s="188"/>
      <c r="I2" s="188"/>
      <c r="J2" s="188" t="s">
        <v>71</v>
      </c>
      <c r="K2" s="188"/>
      <c r="L2" s="188"/>
      <c r="M2" s="188" t="s">
        <v>72</v>
      </c>
      <c r="N2" s="188"/>
      <c r="O2" s="188"/>
      <c r="P2" s="188" t="s">
        <v>73</v>
      </c>
      <c r="Q2" s="188"/>
      <c r="R2" s="188"/>
      <c r="S2" s="188" t="s">
        <v>74</v>
      </c>
      <c r="T2" s="188"/>
      <c r="U2" s="188"/>
      <c r="V2" s="188" t="s">
        <v>75</v>
      </c>
      <c r="W2" s="188"/>
      <c r="X2" s="188"/>
      <c r="Y2" s="188" t="s">
        <v>76</v>
      </c>
      <c r="Z2" s="188"/>
      <c r="AA2" s="188"/>
      <c r="AB2" s="188" t="s">
        <v>77</v>
      </c>
      <c r="AC2" s="188"/>
      <c r="AD2" s="188"/>
    </row>
    <row r="3" spans="1:30" s="40" customFormat="1" ht="15" thickTop="1" x14ac:dyDescent="0.3">
      <c r="A3" s="41" t="s">
        <v>67</v>
      </c>
      <c r="B3" s="49" t="s">
        <v>62</v>
      </c>
      <c r="C3" s="51" t="s">
        <v>5</v>
      </c>
      <c r="D3" s="41" t="s">
        <v>67</v>
      </c>
      <c r="E3" s="49" t="s">
        <v>62</v>
      </c>
      <c r="F3" s="51" t="s">
        <v>66</v>
      </c>
      <c r="G3" s="41" t="s">
        <v>67</v>
      </c>
      <c r="H3" s="49" t="s">
        <v>62</v>
      </c>
      <c r="I3" s="51" t="s">
        <v>5</v>
      </c>
      <c r="J3" s="41" t="s">
        <v>67</v>
      </c>
      <c r="K3" s="49" t="s">
        <v>62</v>
      </c>
      <c r="L3" s="51" t="s">
        <v>66</v>
      </c>
      <c r="M3" s="41" t="s">
        <v>67</v>
      </c>
      <c r="N3" s="49" t="s">
        <v>62</v>
      </c>
      <c r="O3" s="51" t="s">
        <v>5</v>
      </c>
      <c r="P3" s="41" t="s">
        <v>67</v>
      </c>
      <c r="Q3" s="49" t="s">
        <v>62</v>
      </c>
      <c r="R3" s="51" t="s">
        <v>66</v>
      </c>
      <c r="S3" s="41" t="s">
        <v>67</v>
      </c>
      <c r="T3" s="49" t="s">
        <v>62</v>
      </c>
      <c r="U3" s="51" t="s">
        <v>5</v>
      </c>
      <c r="V3" s="41" t="s">
        <v>67</v>
      </c>
      <c r="W3" s="49" t="s">
        <v>62</v>
      </c>
      <c r="X3" s="51" t="s">
        <v>66</v>
      </c>
      <c r="Y3" s="41" t="s">
        <v>67</v>
      </c>
      <c r="Z3" s="49" t="s">
        <v>62</v>
      </c>
      <c r="AA3" s="51" t="s">
        <v>5</v>
      </c>
      <c r="AB3" s="41" t="s">
        <v>67</v>
      </c>
      <c r="AC3" s="49" t="s">
        <v>62</v>
      </c>
      <c r="AD3" s="51" t="s">
        <v>66</v>
      </c>
    </row>
    <row r="4" spans="1:30" x14ac:dyDescent="0.3">
      <c r="A4" s="57">
        <f>RANK(C4,C$4:C$14)+COUNTIFS(C$4:C4,C4)-1</f>
        <v>2</v>
      </c>
      <c r="B4" s="47" t="s">
        <v>12</v>
      </c>
      <c r="C4" s="42">
        <f>SUMIFS('Total Advertising Revenue'!$T:$T,'Total Advertising Revenue'!$A:$A,dataQtr!$B4)/100</f>
        <v>-1E-3</v>
      </c>
      <c r="D4" s="57">
        <f>RANK(F4,F$4:F$14)+COUNTIFS(F$4:F4,F4)-1</f>
        <v>1</v>
      </c>
      <c r="E4" s="47" t="s">
        <v>12</v>
      </c>
      <c r="F4" s="52">
        <f>SUMIFS('Total Advertising Revenue'!$V:$V,'Total Advertising Revenue'!$A:$A,dataQtr!$B4)/100</f>
        <v>4.0999999999999995E-2</v>
      </c>
      <c r="G4" s="57">
        <f>RANK(I4,I$4:I$14)+COUNTIFS(I$4:I4,I4)-1</f>
        <v>1</v>
      </c>
      <c r="H4" s="47" t="s">
        <v>12</v>
      </c>
      <c r="I4" s="52">
        <f>SUMIFS('Local Advertising'!$T:$T,'Local Advertising'!$A:$A,dataQtr!$B4)/100</f>
        <v>3.5000000000000003E-2</v>
      </c>
      <c r="J4" s="57">
        <f>RANK(L4,L$4:L$14)+COUNTIFS(L$4:L4,L4)-1</f>
        <v>1</v>
      </c>
      <c r="K4" s="47" t="s">
        <v>12</v>
      </c>
      <c r="L4" s="52">
        <f>SUMIFS('Local Advertising'!$V:$V,'Local Advertising'!$A:$A,dataQtr!$B4)/100</f>
        <v>8.900000000000001E-2</v>
      </c>
      <c r="M4" s="57">
        <f>RANK(O4,O$4:O$14)+COUNTIFS(O$4:O4,O4)-1</f>
        <v>3</v>
      </c>
      <c r="N4" s="47" t="s">
        <v>12</v>
      </c>
      <c r="O4" s="52">
        <f>SUMIFS('Amplified Segment'!$T:$T,'Amplified Segment'!$A:$A,dataQtr!$B4)/100</f>
        <v>0.107</v>
      </c>
      <c r="P4" s="57">
        <f>RANK(R4,R$4:R$14)+COUNTIFS(R$4:R4,R4)-1</f>
        <v>3</v>
      </c>
      <c r="Q4" s="47" t="s">
        <v>12</v>
      </c>
      <c r="R4" s="52">
        <f>SUMIFS('Amplified Segment'!$V:$V,'Amplified Segment'!$A:$A,dataQtr!$B4)/100</f>
        <v>0.58899999999999997</v>
      </c>
      <c r="S4" s="57">
        <f>RANK(U4,U$4:U$14)+COUNTIFS(U$4:U4,U4)-1</f>
        <v>5</v>
      </c>
      <c r="T4" s="47" t="s">
        <v>12</v>
      </c>
      <c r="U4" s="52">
        <f>SUMIFS('O&amp;O GAM'!$T:$T,'O&amp;O GAM'!$A:$A,dataQtr!$B4)/100</f>
        <v>-0.20600000000000002</v>
      </c>
      <c r="V4" s="57">
        <f>RANK(X4,X$4:X$14)+COUNTIFS(X$4:X4,X4)-1</f>
        <v>5</v>
      </c>
      <c r="W4" s="47" t="s">
        <v>12</v>
      </c>
      <c r="X4" s="52">
        <f>SUMIFS('O&amp;O GAM'!$V:$V,'O&amp;O GAM'!$A:$A,dataQtr!$B4)/100</f>
        <v>-0.10800000000000001</v>
      </c>
      <c r="Y4" s="57">
        <f>RANK(AA4,AA$4:AA$14)+COUNTIFS(AA$4:AA4,AA4)-1</f>
        <v>3</v>
      </c>
      <c r="Z4" s="47" t="s">
        <v>12</v>
      </c>
      <c r="AA4" s="52">
        <f>SUMIFS('Pillar Advertising'!$T:$T,'Pillar Advertising'!$A:$A,dataQtr!$B4)/100</f>
        <v>-2.3E-2</v>
      </c>
      <c r="AB4" s="57">
        <f>RANK(AD4,AD$4:AD$14)+COUNTIFS(AD$4:AD4,AD4)-1</f>
        <v>2</v>
      </c>
      <c r="AC4" s="47" t="s">
        <v>12</v>
      </c>
      <c r="AD4" s="52">
        <f>SUMIFS('Pillar Advertising'!$V:$V,'Pillar Advertising'!$A:$A,dataQtr!$B4)/100</f>
        <v>0.27211568639799144</v>
      </c>
    </row>
    <row r="5" spans="1:30" x14ac:dyDescent="0.3">
      <c r="A5" s="57">
        <f>RANK(C5,C$4:C$14)+COUNTIFS(C$4:C5,C5)-1</f>
        <v>3</v>
      </c>
      <c r="B5" s="47" t="s">
        <v>13</v>
      </c>
      <c r="C5" s="42">
        <f>SUMIFS('Total Advertising Revenue'!$T:$T,'Total Advertising Revenue'!$A:$A,dataQtr!$B5)/100</f>
        <v>-2.5000000000000001E-2</v>
      </c>
      <c r="D5" s="57">
        <f>RANK(F5,F$4:F$14)+COUNTIFS(F$4:F5,F5)-1</f>
        <v>3</v>
      </c>
      <c r="E5" s="47" t="s">
        <v>13</v>
      </c>
      <c r="F5" s="52">
        <f>SUMIFS('Total Advertising Revenue'!$V:$V,'Total Advertising Revenue'!$A:$A,dataQtr!$B5)/100</f>
        <v>-5.2000000000000005E-2</v>
      </c>
      <c r="G5" s="57">
        <f>RANK(I5,I$4:I$14)+COUNTIFS(I$4:I5,I5)-1</f>
        <v>3</v>
      </c>
      <c r="H5" s="47" t="s">
        <v>13</v>
      </c>
      <c r="I5" s="52">
        <f>SUMIFS('Local Advertising'!$T:$T,'Local Advertising'!$A:$A,dataQtr!$B5)/100</f>
        <v>-4.0999999999999995E-2</v>
      </c>
      <c r="J5" s="57">
        <f>RANK(L5,L$4:L$14)+COUNTIFS(L$4:L5,L5)-1</f>
        <v>4</v>
      </c>
      <c r="K5" s="47" t="s">
        <v>13</v>
      </c>
      <c r="L5" s="52">
        <f>SUMIFS('Local Advertising'!$V:$V,'Local Advertising'!$A:$A,dataQtr!$B5)/100</f>
        <v>-3.4000000000000002E-2</v>
      </c>
      <c r="M5" s="57">
        <f>RANK(O5,O$4:O$14)+COUNTIFS(O$4:O5,O5)-1</f>
        <v>6</v>
      </c>
      <c r="N5" s="47" t="s">
        <v>13</v>
      </c>
      <c r="O5" s="52">
        <f>SUMIFS('Amplified Segment'!$T:$T,'Amplified Segment'!$A:$A,dataQtr!$B5)/100</f>
        <v>-6.8000000000000005E-2</v>
      </c>
      <c r="P5" s="57">
        <f>RANK(R5,R$4:R$14)+COUNTIFS(R$4:R5,R5)-1</f>
        <v>6</v>
      </c>
      <c r="Q5" s="47" t="s">
        <v>13</v>
      </c>
      <c r="R5" s="52">
        <f>SUMIFS('Amplified Segment'!$V:$V,'Amplified Segment'!$A:$A,dataQtr!$B5)/100</f>
        <v>6.6707643530621127E-2</v>
      </c>
      <c r="S5" s="57">
        <f>RANK(U5,U$4:U$14)+COUNTIFS(U$4:U5,U5)-1</f>
        <v>2</v>
      </c>
      <c r="T5" s="47" t="s">
        <v>13</v>
      </c>
      <c r="U5" s="52">
        <f>SUMIFS('O&amp;O GAM'!$T:$T,'O&amp;O GAM'!$A:$A,dataQtr!$B5)/100</f>
        <v>-0.15</v>
      </c>
      <c r="V5" s="57">
        <f>RANK(X5,X$4:X$14)+COUNTIFS(X$4:X5,X5)-1</f>
        <v>4</v>
      </c>
      <c r="W5" s="47" t="s">
        <v>13</v>
      </c>
      <c r="X5" s="52">
        <f>SUMIFS('O&amp;O GAM'!$V:$V,'O&amp;O GAM'!$A:$A,dataQtr!$B5)/100</f>
        <v>-7.2999999999999995E-2</v>
      </c>
      <c r="Y5" s="57">
        <f>RANK(AA5,AA$4:AA$14)+COUNTIFS(AA$4:AA5,AA5)-1</f>
        <v>5</v>
      </c>
      <c r="Z5" s="47" t="s">
        <v>13</v>
      </c>
      <c r="AA5" s="52">
        <f>SUMIFS('Pillar Advertising'!$T:$T,'Pillar Advertising'!$A:$A,dataQtr!$B5)/100</f>
        <v>-9.5000000000000001E-2</v>
      </c>
      <c r="AB5" s="57">
        <f>RANK(AD5,AD$4:AD$14)+COUNTIFS(AD$4:AD5,AD5)-1</f>
        <v>5</v>
      </c>
      <c r="AC5" s="47" t="s">
        <v>13</v>
      </c>
      <c r="AD5" s="52">
        <f>SUMIFS('Pillar Advertising'!$V:$V,'Pillar Advertising'!$A:$A,dataQtr!$B5)/100</f>
        <v>3.4246725952938546E-2</v>
      </c>
    </row>
    <row r="6" spans="1:30" x14ac:dyDescent="0.3">
      <c r="A6" s="57">
        <f>RANK(C6,C$4:C$14)+COUNTIFS(C$4:C6,C6)-1</f>
        <v>5</v>
      </c>
      <c r="B6" s="47" t="s">
        <v>10</v>
      </c>
      <c r="C6" s="42">
        <f>SUMIFS('Total Advertising Revenue'!$T:$T,'Total Advertising Revenue'!$A:$A,dataQtr!$B6)/100</f>
        <v>-0.13800000000000001</v>
      </c>
      <c r="D6" s="57">
        <f>RANK(F6,F$4:F$14)+COUNTIFS(F$4:F6,F6)-1</f>
        <v>5</v>
      </c>
      <c r="E6" s="47" t="s">
        <v>10</v>
      </c>
      <c r="F6" s="52">
        <f>SUMIFS('Total Advertising Revenue'!$V:$V,'Total Advertising Revenue'!$A:$A,dataQtr!$B6)/100</f>
        <v>-0.109</v>
      </c>
      <c r="G6" s="57">
        <f>RANK(I6,I$4:I$14)+COUNTIFS(I$4:I6,I6)-1</f>
        <v>9</v>
      </c>
      <c r="H6" s="47" t="s">
        <v>10</v>
      </c>
      <c r="I6" s="52">
        <f>SUMIFS('Local Advertising'!$T:$T,'Local Advertising'!$A:$A,dataQtr!$B6)/100</f>
        <v>-0.156</v>
      </c>
      <c r="J6" s="57">
        <f>RANK(L6,L$4:L$14)+COUNTIFS(L$4:L6,L6)-1</f>
        <v>7</v>
      </c>
      <c r="K6" s="47" t="s">
        <v>10</v>
      </c>
      <c r="L6" s="52">
        <f>SUMIFS('Local Advertising'!$V:$V,'Local Advertising'!$A:$A,dataQtr!$B6)/100</f>
        <v>-7.6999999999999999E-2</v>
      </c>
      <c r="M6" s="57">
        <f>RANK(O6,O$4:O$14)+COUNTIFS(O$4:O6,O6)-1</f>
        <v>9</v>
      </c>
      <c r="N6" s="47" t="s">
        <v>10</v>
      </c>
      <c r="O6" s="52">
        <f>SUMIFS('Amplified Segment'!$T:$T,'Amplified Segment'!$A:$A,dataQtr!$B6)/100</f>
        <v>-0.31</v>
      </c>
      <c r="P6" s="57">
        <f>RANK(R6,R$4:R$14)+COUNTIFS(R$4:R6,R6)-1</f>
        <v>8</v>
      </c>
      <c r="Q6" s="47" t="s">
        <v>10</v>
      </c>
      <c r="R6" s="52">
        <f>SUMIFS('Amplified Segment'!$V:$V,'Amplified Segment'!$A:$A,dataQtr!$B6)/100</f>
        <v>1.2E-2</v>
      </c>
      <c r="S6" s="57">
        <f>RANK(U6,U$4:U$14)+COUNTIFS(U$4:U6,U6)-1</f>
        <v>6</v>
      </c>
      <c r="T6" s="47" t="s">
        <v>10</v>
      </c>
      <c r="U6" s="52">
        <f>SUMIFS('O&amp;O GAM'!$T:$T,'O&amp;O GAM'!$A:$A,dataQtr!$B6)/100</f>
        <v>-0.218</v>
      </c>
      <c r="V6" s="57">
        <f>RANK(X6,X$4:X$14)+COUNTIFS(X$4:X6,X6)-1</f>
        <v>11</v>
      </c>
      <c r="W6" s="47" t="s">
        <v>10</v>
      </c>
      <c r="X6" s="52">
        <f>SUMIFS('O&amp;O GAM'!$V:$V,'O&amp;O GAM'!$A:$A,dataQtr!$B6)/100</f>
        <v>-0.313</v>
      </c>
      <c r="Y6" s="57">
        <f>RANK(AA6,AA$4:AA$14)+COUNTIFS(AA$4:AA6,AA6)-1</f>
        <v>10</v>
      </c>
      <c r="Z6" s="47" t="s">
        <v>10</v>
      </c>
      <c r="AA6" s="52">
        <f>SUMIFS('Pillar Advertising'!$T:$T,'Pillar Advertising'!$A:$A,dataQtr!$B6)/100</f>
        <v>-0.247</v>
      </c>
      <c r="AB6" s="57">
        <f>RANK(AD6,AD$4:AD$14)+COUNTIFS(AD$4:AD6,AD6)-1</f>
        <v>8</v>
      </c>
      <c r="AC6" s="47" t="s">
        <v>10</v>
      </c>
      <c r="AD6" s="52">
        <f>SUMIFS('Pillar Advertising'!$V:$V,'Pillar Advertising'!$A:$A,dataQtr!$B6)/100</f>
        <v>-2.5314375450800144E-2</v>
      </c>
    </row>
    <row r="7" spans="1:30" x14ac:dyDescent="0.3">
      <c r="A7" s="57">
        <f>RANK(C7,C$4:C$14)+COUNTIFS(C$4:C7,C7)-1</f>
        <v>1</v>
      </c>
      <c r="B7" s="47" t="s">
        <v>8</v>
      </c>
      <c r="C7" s="42">
        <f>SUMIFS('Total Advertising Revenue'!$T:$T,'Total Advertising Revenue'!$A:$A,dataQtr!$B7)/100</f>
        <v>9.0000000000000011E-3</v>
      </c>
      <c r="D7" s="57">
        <f>RANK(F7,F$4:F$14)+COUNTIFS(F$4:F7,F7)-1</f>
        <v>2</v>
      </c>
      <c r="E7" s="47" t="s">
        <v>8</v>
      </c>
      <c r="F7" s="52">
        <f>SUMIFS('Total Advertising Revenue'!$V:$V,'Total Advertising Revenue'!$A:$A,dataQtr!$B7)/100</f>
        <v>-1.7000000000000001E-2</v>
      </c>
      <c r="G7" s="57">
        <f>RANK(I7,I$4:I$14)+COUNTIFS(I$4:I7,I7)-1</f>
        <v>2</v>
      </c>
      <c r="H7" s="47" t="s">
        <v>8</v>
      </c>
      <c r="I7" s="52">
        <f>SUMIFS('Local Advertising'!$T:$T,'Local Advertising'!$A:$A,dataQtr!$B7)/100</f>
        <v>1E-3</v>
      </c>
      <c r="J7" s="57">
        <f>RANK(L7,L$4:L$14)+COUNTIFS(L$4:L7,L7)-1</f>
        <v>2</v>
      </c>
      <c r="K7" s="47" t="s">
        <v>8</v>
      </c>
      <c r="L7" s="52">
        <f>SUMIFS('Local Advertising'!$V:$V,'Local Advertising'!$A:$A,dataQtr!$B7)/100</f>
        <v>8.1000000000000003E-2</v>
      </c>
      <c r="M7" s="57">
        <f>RANK(O7,O$4:O$14)+COUNTIFS(O$4:O7,O7)-1</f>
        <v>1</v>
      </c>
      <c r="N7" s="47" t="s">
        <v>8</v>
      </c>
      <c r="O7" s="52">
        <f>SUMIFS('Amplified Segment'!$T:$T,'Amplified Segment'!$A:$A,dataQtr!$B7)/100</f>
        <v>0.27399999999999997</v>
      </c>
      <c r="P7" s="57">
        <f>RANK(R7,R$4:R$14)+COUNTIFS(R$4:R7,R7)-1</f>
        <v>1</v>
      </c>
      <c r="Q7" s="47" t="s">
        <v>8</v>
      </c>
      <c r="R7" s="52">
        <f>SUMIFS('Amplified Segment'!$V:$V,'Amplified Segment'!$A:$A,dataQtr!$B7)/100</f>
        <v>0.82799999999999996</v>
      </c>
      <c r="S7" s="57">
        <f>RANK(U7,U$4:U$14)+COUNTIFS(U$4:U7,U7)-1</f>
        <v>10</v>
      </c>
      <c r="T7" s="47" t="s">
        <v>8</v>
      </c>
      <c r="U7" s="52">
        <f>SUMIFS('O&amp;O GAM'!$T:$T,'O&amp;O GAM'!$A:$A,dataQtr!$B7)/100</f>
        <v>-0.371</v>
      </c>
      <c r="V7" s="57">
        <f>RANK(X7,X$4:X$14)+COUNTIFS(X$4:X7,X7)-1</f>
        <v>6</v>
      </c>
      <c r="W7" s="47" t="s">
        <v>8</v>
      </c>
      <c r="X7" s="52">
        <f>SUMIFS('O&amp;O GAM'!$V:$V,'O&amp;O GAM'!$A:$A,dataQtr!$B7)/100</f>
        <v>-0.128</v>
      </c>
      <c r="Y7" s="57">
        <f>RANK(AA7,AA$4:AA$14)+COUNTIFS(AA$4:AA7,AA7)-1</f>
        <v>2</v>
      </c>
      <c r="Z7" s="47" t="s">
        <v>8</v>
      </c>
      <c r="AA7" s="52">
        <f>SUMIFS('Pillar Advertising'!$T:$T,'Pillar Advertising'!$A:$A,dataQtr!$B7)/100</f>
        <v>2.8999999999999998E-2</v>
      </c>
      <c r="AB7" s="57">
        <f>RANK(AD7,AD$4:AD$14)+COUNTIFS(AD$4:AD7,AD7)-1</f>
        <v>1</v>
      </c>
      <c r="AC7" s="47" t="s">
        <v>8</v>
      </c>
      <c r="AD7" s="52">
        <f>SUMIFS('Pillar Advertising'!$V:$V,'Pillar Advertising'!$A:$A,dataQtr!$B7)/100</f>
        <v>0.39</v>
      </c>
    </row>
    <row r="8" spans="1:30" x14ac:dyDescent="0.3">
      <c r="A8" s="57">
        <f>RANK(C8,C$4:C$14)+COUNTIFS(C$4:C8,C8)-1</f>
        <v>6</v>
      </c>
      <c r="B8" s="47" t="s">
        <v>39</v>
      </c>
      <c r="C8" s="42">
        <f>SUMIFS('Total Advertising Revenue'!$T:$T,'Total Advertising Revenue'!$A:$A,dataQtr!$B8)/100</f>
        <v>-0.151</v>
      </c>
      <c r="D8" s="57">
        <f>RANK(F8,F$4:F$14)+COUNTIFS(F$4:F8,F8)-1</f>
        <v>6</v>
      </c>
      <c r="E8" s="47" t="s">
        <v>39</v>
      </c>
      <c r="F8" s="52">
        <f>SUMIFS('Total Advertising Revenue'!$V:$V,'Total Advertising Revenue'!$A:$A,dataQtr!$B8)/100</f>
        <v>-0.124</v>
      </c>
      <c r="G8" s="57">
        <f>RANK(I8,I$4:I$14)+COUNTIFS(I$4:I8,I8)-1</f>
        <v>7</v>
      </c>
      <c r="H8" s="47" t="s">
        <v>39</v>
      </c>
      <c r="I8" s="52">
        <f>SUMIFS('Local Advertising'!$T:$T,'Local Advertising'!$A:$A,dataQtr!$B8)/100</f>
        <v>-0.14699999999999999</v>
      </c>
      <c r="J8" s="57">
        <f>RANK(L8,L$4:L$14)+COUNTIFS(L$4:L8,L8)-1</f>
        <v>8</v>
      </c>
      <c r="K8" s="47" t="s">
        <v>39</v>
      </c>
      <c r="L8" s="52">
        <f>SUMIFS('Local Advertising'!$V:$V,'Local Advertising'!$A:$A,dataQtr!$B8)/100</f>
        <v>-0.107</v>
      </c>
      <c r="M8" s="57">
        <f>RANK(O8,O$4:O$14)+COUNTIFS(O$4:O8,O8)-1</f>
        <v>10</v>
      </c>
      <c r="N8" s="47" t="s">
        <v>39</v>
      </c>
      <c r="O8" s="52">
        <f>SUMIFS('Amplified Segment'!$T:$T,'Amplified Segment'!$A:$A,dataQtr!$B8)/100</f>
        <v>-0.313</v>
      </c>
      <c r="P8" s="57">
        <f>RANK(R8,R$4:R$14)+COUNTIFS(R$4:R8,R8)-1</f>
        <v>10</v>
      </c>
      <c r="Q8" s="47" t="s">
        <v>39</v>
      </c>
      <c r="R8" s="52">
        <f>SUMIFS('Amplified Segment'!$V:$V,'Amplified Segment'!$A:$A,dataQtr!$B8)/100</f>
        <v>5.0000000000000001E-3</v>
      </c>
      <c r="S8" s="57">
        <f>RANK(U8,U$4:U$14)+COUNTIFS(U$4:U8,U8)-1</f>
        <v>3</v>
      </c>
      <c r="T8" s="47" t="s">
        <v>39</v>
      </c>
      <c r="U8" s="52">
        <f>SUMIFS('O&amp;O GAM'!$T:$T,'O&amp;O GAM'!$A:$A,dataQtr!$B8)/100</f>
        <v>-0.17100000000000001</v>
      </c>
      <c r="V8" s="57">
        <f>RANK(X8,X$4:X$14)+COUNTIFS(X$4:X8,X8)-1</f>
        <v>3</v>
      </c>
      <c r="W8" s="47" t="s">
        <v>39</v>
      </c>
      <c r="X8" s="52">
        <f>SUMIFS('O&amp;O GAM'!$V:$V,'O&amp;O GAM'!$A:$A,dataQtr!$B8)/100</f>
        <v>-3.9E-2</v>
      </c>
      <c r="Y8" s="57">
        <f>RANK(AA8,AA$4:AA$14)+COUNTIFS(AA$4:AA8,AA8)-1</f>
        <v>11</v>
      </c>
      <c r="Z8" s="47" t="s">
        <v>39</v>
      </c>
      <c r="AA8" s="52">
        <f>SUMIFS('Pillar Advertising'!$T:$T,'Pillar Advertising'!$A:$A,dataQtr!$B8)/100</f>
        <v>-0.25900000000000001</v>
      </c>
      <c r="AB8" s="57">
        <f>RANK(AD8,AD$4:AD$14)+COUNTIFS(AD$4:AD8,AD8)-1</f>
        <v>10</v>
      </c>
      <c r="AC8" s="47" t="s">
        <v>39</v>
      </c>
      <c r="AD8" s="52">
        <f>SUMIFS('Pillar Advertising'!$V:$V,'Pillar Advertising'!$A:$A,dataQtr!$B8)/100</f>
        <v>-4.7E-2</v>
      </c>
    </row>
    <row r="9" spans="1:30" x14ac:dyDescent="0.3">
      <c r="A9" s="57">
        <f>RANK(C9,C$4:C$14)+COUNTIFS(C$4:C9,C9)-1</f>
        <v>4</v>
      </c>
      <c r="B9" s="47" t="s">
        <v>14</v>
      </c>
      <c r="C9" s="42">
        <f>SUMIFS('Total Advertising Revenue'!$T:$T,'Total Advertising Revenue'!$A:$A,dataQtr!$B9)/100</f>
        <v>-8.5999999999999993E-2</v>
      </c>
      <c r="D9" s="57">
        <f>RANK(F9,F$4:F$14)+COUNTIFS(F$4:F9,F9)-1</f>
        <v>4</v>
      </c>
      <c r="E9" s="47" t="s">
        <v>14</v>
      </c>
      <c r="F9" s="52">
        <f>SUMIFS('Total Advertising Revenue'!$V:$V,'Total Advertising Revenue'!$A:$A,dataQtr!$B9)/100</f>
        <v>-7.2999999999999995E-2</v>
      </c>
      <c r="G9" s="57">
        <f>RANK(I9,I$4:I$14)+COUNTIFS(I$4:I9,I9)-1</f>
        <v>4</v>
      </c>
      <c r="H9" s="47" t="s">
        <v>14</v>
      </c>
      <c r="I9" s="52">
        <f>SUMIFS('Local Advertising'!$T:$T,'Local Advertising'!$A:$A,dataQtr!$B9)/100</f>
        <v>-8.8000000000000009E-2</v>
      </c>
      <c r="J9" s="57">
        <f>RANK(L9,L$4:L$14)+COUNTIFS(L$4:L9,L9)-1</f>
        <v>3</v>
      </c>
      <c r="K9" s="47" t="s">
        <v>14</v>
      </c>
      <c r="L9" s="52">
        <f>SUMIFS('Local Advertising'!$V:$V,'Local Advertising'!$A:$A,dataQtr!$B9)/100</f>
        <v>6.9999999999999993E-3</v>
      </c>
      <c r="M9" s="57">
        <f>RANK(O9,O$4:O$14)+COUNTIFS(O$4:O9,O9)-1</f>
        <v>2</v>
      </c>
      <c r="N9" s="47" t="s">
        <v>14</v>
      </c>
      <c r="O9" s="52">
        <f>SUMIFS('Amplified Segment'!$T:$T,'Amplified Segment'!$A:$A,dataQtr!$B9)/100</f>
        <v>0.161</v>
      </c>
      <c r="P9" s="57">
        <f>RANK(R9,R$4:R$14)+COUNTIFS(R$4:R9,R9)-1</f>
        <v>4</v>
      </c>
      <c r="Q9" s="47" t="s">
        <v>14</v>
      </c>
      <c r="R9" s="52">
        <f>SUMIFS('Amplified Segment'!$V:$V,'Amplified Segment'!$A:$A,dataQtr!$B9)/100</f>
        <v>0.54418892900387328</v>
      </c>
      <c r="S9" s="57">
        <f>RANK(U9,U$4:U$14)+COUNTIFS(U$4:U9,U9)-1</f>
        <v>7</v>
      </c>
      <c r="T9" s="47" t="s">
        <v>14</v>
      </c>
      <c r="U9" s="52">
        <f>SUMIFS('O&amp;O GAM'!$T:$T,'O&amp;O GAM'!$A:$A,dataQtr!$B9)/100</f>
        <v>-0.22</v>
      </c>
      <c r="V9" s="57">
        <f>RANK(X9,X$4:X$14)+COUNTIFS(X$4:X9,X9)-1</f>
        <v>2</v>
      </c>
      <c r="W9" s="47" t="s">
        <v>14</v>
      </c>
      <c r="X9" s="52">
        <f>SUMIFS('O&amp;O GAM'!$V:$V,'O&amp;O GAM'!$A:$A,dataQtr!$B9)/100</f>
        <v>8.1000000000000003E-2</v>
      </c>
      <c r="Y9" s="57">
        <f>RANK(AA9,AA$4:AA$14)+COUNTIFS(AA$4:AA9,AA9)-1</f>
        <v>1</v>
      </c>
      <c r="Z9" s="47" t="s">
        <v>14</v>
      </c>
      <c r="AA9" s="52">
        <f>SUMIFS('Pillar Advertising'!$T:$T,'Pillar Advertising'!$A:$A,dataQtr!$B9)/100</f>
        <v>0.12</v>
      </c>
      <c r="AB9" s="57">
        <f>RANK(AD9,AD$4:AD$14)+COUNTIFS(AD$4:AD9,AD9)-1</f>
        <v>3</v>
      </c>
      <c r="AC9" s="47" t="s">
        <v>14</v>
      </c>
      <c r="AD9" s="52">
        <f>SUMIFS('Pillar Advertising'!$V:$V,'Pillar Advertising'!$A:$A,dataQtr!$B9)/100</f>
        <v>0.14848910682167055</v>
      </c>
    </row>
    <row r="10" spans="1:30" x14ac:dyDescent="0.3">
      <c r="A10" s="57">
        <f>RANK(C10,C$4:C$14)+COUNTIFS(C$4:C10,C10)-1</f>
        <v>11</v>
      </c>
      <c r="B10" s="47" t="s">
        <v>38</v>
      </c>
      <c r="C10" s="42">
        <f>SUMIFS('Total Advertising Revenue'!$T:$T,'Total Advertising Revenue'!$A:$A,dataQtr!$B10)/100</f>
        <v>-0.27600000000000002</v>
      </c>
      <c r="D10" s="57">
        <f>RANK(F10,F$4:F$14)+COUNTIFS(F$4:F10,F10)-1</f>
        <v>11</v>
      </c>
      <c r="E10" s="47" t="s">
        <v>38</v>
      </c>
      <c r="F10" s="52">
        <f>SUMIFS('Total Advertising Revenue'!$V:$V,'Total Advertising Revenue'!$A:$A,dataQtr!$B10)/100</f>
        <v>-0.28000000000000003</v>
      </c>
      <c r="G10" s="57">
        <f>RANK(I10,I$4:I$14)+COUNTIFS(I$4:I10,I10)-1</f>
        <v>11</v>
      </c>
      <c r="H10" s="47" t="s">
        <v>38</v>
      </c>
      <c r="I10" s="52">
        <f>SUMIFS('Local Advertising'!$T:$T,'Local Advertising'!$A:$A,dataQtr!$B10)/100</f>
        <v>-0.253</v>
      </c>
      <c r="J10" s="57">
        <f>RANK(L10,L$4:L$14)+COUNTIFS(L$4:L10,L10)-1</f>
        <v>11</v>
      </c>
      <c r="K10" s="47" t="s">
        <v>38</v>
      </c>
      <c r="L10" s="52">
        <f>SUMIFS('Local Advertising'!$V:$V,'Local Advertising'!$A:$A,dataQtr!$B10)/100</f>
        <v>-0.214</v>
      </c>
      <c r="M10" s="57">
        <f>RANK(O10,O$4:O$14)+COUNTIFS(O$4:O10,O10)-1</f>
        <v>7</v>
      </c>
      <c r="N10" s="47" t="s">
        <v>38</v>
      </c>
      <c r="O10" s="52">
        <f>SUMIFS('Amplified Segment'!$T:$T,'Amplified Segment'!$A:$A,dataQtr!$B10)/100</f>
        <v>-0.16200000000000001</v>
      </c>
      <c r="P10" s="57">
        <f>RANK(R10,R$4:R$14)+COUNTIFS(R$4:R10,R10)-1</f>
        <v>11</v>
      </c>
      <c r="Q10" s="47" t="s">
        <v>38</v>
      </c>
      <c r="R10" s="52">
        <f>SUMIFS('Amplified Segment'!$V:$V,'Amplified Segment'!$A:$A,dataQtr!$B10)/100</f>
        <v>-1.9E-2</v>
      </c>
      <c r="S10" s="57">
        <f>RANK(U10,U$4:U$14)+COUNTIFS(U$4:U10,U10)-1</f>
        <v>11</v>
      </c>
      <c r="T10" s="47" t="s">
        <v>38</v>
      </c>
      <c r="U10" s="52">
        <f>SUMIFS('O&amp;O GAM'!$T:$T,'O&amp;O GAM'!$A:$A,dataQtr!$B10)/100</f>
        <v>-0.38200000000000001</v>
      </c>
      <c r="V10" s="57">
        <f>RANK(X10,X$4:X$14)+COUNTIFS(X$4:X10,X10)-1</f>
        <v>10</v>
      </c>
      <c r="W10" s="47" t="s">
        <v>38</v>
      </c>
      <c r="X10" s="52">
        <f>SUMIFS('O&amp;O GAM'!$V:$V,'O&amp;O GAM'!$A:$A,dataQtr!$B10)/100</f>
        <v>-0.25600000000000001</v>
      </c>
      <c r="Y10" s="57">
        <f>RANK(AA10,AA$4:AA$14)+COUNTIFS(AA$4:AA10,AA10)-1</f>
        <v>9</v>
      </c>
      <c r="Z10" s="47" t="s">
        <v>38</v>
      </c>
      <c r="AA10" s="52">
        <f>SUMIFS('Pillar Advertising'!$T:$T,'Pillar Advertising'!$A:$A,dataQtr!$B10)/100</f>
        <v>-0.24299999999999999</v>
      </c>
      <c r="AB10" s="57">
        <f>RANK(AD10,AD$4:AD$14)+COUNTIFS(AD$4:AD10,AD10)-1</f>
        <v>11</v>
      </c>
      <c r="AC10" s="47" t="s">
        <v>38</v>
      </c>
      <c r="AD10" s="52">
        <f>SUMIFS('Pillar Advertising'!$V:$V,'Pillar Advertising'!$A:$A,dataQtr!$B10)/100</f>
        <v>-0.14199999999999999</v>
      </c>
    </row>
    <row r="11" spans="1:30" x14ac:dyDescent="0.3">
      <c r="A11" s="57">
        <f>RANK(C11,C$4:C$14)+COUNTIFS(C$4:C11,C11)-1</f>
        <v>10</v>
      </c>
      <c r="B11" s="47" t="s">
        <v>9</v>
      </c>
      <c r="C11" s="42">
        <f>SUMIFS('Total Advertising Revenue'!$T:$T,'Total Advertising Revenue'!$A:$A,dataQtr!$B11)/100</f>
        <v>-0.19800000000000001</v>
      </c>
      <c r="D11" s="57">
        <f>RANK(F11,F$4:F$14)+COUNTIFS(F$4:F11,F11)-1</f>
        <v>8</v>
      </c>
      <c r="E11" s="47" t="s">
        <v>9</v>
      </c>
      <c r="F11" s="52">
        <f>SUMIFS('Total Advertising Revenue'!$V:$V,'Total Advertising Revenue'!$A:$A,dataQtr!$B11)/100</f>
        <v>-0.16</v>
      </c>
      <c r="G11" s="57">
        <f>RANK(I11,I$4:I$14)+COUNTIFS(I$4:I11,I11)-1</f>
        <v>5</v>
      </c>
      <c r="H11" s="47" t="s">
        <v>9</v>
      </c>
      <c r="I11" s="52">
        <f>SUMIFS('Local Advertising'!$T:$T,'Local Advertising'!$A:$A,dataQtr!$B11)/100</f>
        <v>-0.114</v>
      </c>
      <c r="J11" s="57">
        <f>RANK(L11,L$4:L$14)+COUNTIFS(L$4:L11,L11)-1</f>
        <v>10</v>
      </c>
      <c r="K11" s="47" t="s">
        <v>9</v>
      </c>
      <c r="L11" s="52">
        <f>SUMIFS('Local Advertising'!$V:$V,'Local Advertising'!$A:$A,dataQtr!$B11)/100</f>
        <v>-0.121</v>
      </c>
      <c r="M11" s="57">
        <f>RANK(O11,O$4:O$14)+COUNTIFS(O$4:O11,O11)-1</f>
        <v>5</v>
      </c>
      <c r="N11" s="47" t="s">
        <v>9</v>
      </c>
      <c r="O11" s="52">
        <f>SUMIFS('Amplified Segment'!$T:$T,'Amplified Segment'!$A:$A,dataQtr!$B11)/100</f>
        <v>-1.3000000000000001E-2</v>
      </c>
      <c r="P11" s="57">
        <f>RANK(R11,R$4:R$14)+COUNTIFS(R$4:R11,R11)-1</f>
        <v>5</v>
      </c>
      <c r="Q11" s="47" t="s">
        <v>9</v>
      </c>
      <c r="R11" s="52">
        <f>SUMIFS('Amplified Segment'!$V:$V,'Amplified Segment'!$A:$A,dataQtr!$B11)/100</f>
        <v>0.35600000000000004</v>
      </c>
      <c r="S11" s="57">
        <f>RANK(U11,U$4:U$14)+COUNTIFS(U$4:U11,U11)-1</f>
        <v>9</v>
      </c>
      <c r="T11" s="47" t="s">
        <v>9</v>
      </c>
      <c r="U11" s="52">
        <f>SUMIFS('O&amp;O GAM'!$T:$T,'O&amp;O GAM'!$A:$A,dataQtr!$B11)/100</f>
        <v>-0.312</v>
      </c>
      <c r="V11" s="57">
        <f>RANK(X11,X$4:X$14)+COUNTIFS(X$4:X11,X11)-1</f>
        <v>8</v>
      </c>
      <c r="W11" s="47" t="s">
        <v>9</v>
      </c>
      <c r="X11" s="52">
        <f>SUMIFS('O&amp;O GAM'!$V:$V,'O&amp;O GAM'!$A:$A,dataQtr!$B11)/100</f>
        <v>-0.19500000000000001</v>
      </c>
      <c r="Y11" s="57">
        <f>RANK(AA11,AA$4:AA$14)+COUNTIFS(AA$4:AA11,AA11)-1</f>
        <v>4</v>
      </c>
      <c r="Z11" s="47" t="s">
        <v>9</v>
      </c>
      <c r="AA11" s="52">
        <f>SUMIFS('Pillar Advertising'!$T:$T,'Pillar Advertising'!$A:$A,dataQtr!$B11)/100</f>
        <v>-7.5999999999999998E-2</v>
      </c>
      <c r="AB11" s="57">
        <f>RANK(AD11,AD$4:AD$14)+COUNTIFS(AD$4:AD11,AD11)-1</f>
        <v>4</v>
      </c>
      <c r="AC11" s="47" t="s">
        <v>9</v>
      </c>
      <c r="AD11" s="52">
        <f>SUMIFS('Pillar Advertising'!$V:$V,'Pillar Advertising'!$A:$A,dataQtr!$B11)/100</f>
        <v>7.2000000000000008E-2</v>
      </c>
    </row>
    <row r="12" spans="1:30" x14ac:dyDescent="0.3">
      <c r="A12" s="57">
        <f>RANK(C12,C$4:C$14)+COUNTIFS(C$4:C12,C12)-1</f>
        <v>8</v>
      </c>
      <c r="B12" s="47" t="s">
        <v>40</v>
      </c>
      <c r="C12" s="42">
        <f>SUMIFS('Total Advertising Revenue'!$T:$T,'Total Advertising Revenue'!$A:$A,dataQtr!$B12)/100</f>
        <v>-0.16500000000000001</v>
      </c>
      <c r="D12" s="57">
        <f>RANK(F12,F$4:F$14)+COUNTIFS(F$4:F12,F12)-1</f>
        <v>7</v>
      </c>
      <c r="E12" s="47" t="s">
        <v>40</v>
      </c>
      <c r="F12" s="52">
        <f>SUMIFS('Total Advertising Revenue'!$V:$V,'Total Advertising Revenue'!$A:$A,dataQtr!$B12)/100</f>
        <v>-0.14899999999999999</v>
      </c>
      <c r="G12" s="57">
        <f>RANK(I12,I$4:I$14)+COUNTIFS(I$4:I12,I12)-1</f>
        <v>10</v>
      </c>
      <c r="H12" s="47" t="s">
        <v>40</v>
      </c>
      <c r="I12" s="52">
        <f>SUMIFS('Local Advertising'!$T:$T,'Local Advertising'!$A:$A,dataQtr!$B12)/100</f>
        <v>-0.18100000000000002</v>
      </c>
      <c r="J12" s="57">
        <f>RANK(L12,L$4:L$14)+COUNTIFS(L$4:L12,L12)-1</f>
        <v>9</v>
      </c>
      <c r="K12" s="47" t="s">
        <v>40</v>
      </c>
      <c r="L12" s="52">
        <f>SUMIFS('Local Advertising'!$V:$V,'Local Advertising'!$A:$A,dataQtr!$B12)/100</f>
        <v>-0.11699999999999999</v>
      </c>
      <c r="M12" s="57">
        <f>RANK(O12,O$4:O$14)+COUNTIFS(O$4:O12,O12)-1</f>
        <v>8</v>
      </c>
      <c r="N12" s="47" t="s">
        <v>40</v>
      </c>
      <c r="O12" s="52">
        <f>SUMIFS('Amplified Segment'!$T:$T,'Amplified Segment'!$A:$A,dataQtr!$B12)/100</f>
        <v>-0.28399999999999997</v>
      </c>
      <c r="P12" s="57">
        <f>RANK(R12,R$4:R$14)+COUNTIFS(R$4:R12,R12)-1</f>
        <v>9</v>
      </c>
      <c r="Q12" s="47" t="s">
        <v>40</v>
      </c>
      <c r="R12" s="52">
        <f>SUMIFS('Amplified Segment'!$V:$V,'Amplified Segment'!$A:$A,dataQtr!$B12)/100</f>
        <v>6.0000000000000001E-3</v>
      </c>
      <c r="S12" s="57">
        <f>RANK(U12,U$4:U$14)+COUNTIFS(U$4:U12,U12)-1</f>
        <v>4</v>
      </c>
      <c r="T12" s="47" t="s">
        <v>40</v>
      </c>
      <c r="U12" s="52">
        <f>SUMIFS('O&amp;O GAM'!$T:$T,'O&amp;O GAM'!$A:$A,dataQtr!$B12)/100</f>
        <v>-0.20499999999999999</v>
      </c>
      <c r="V12" s="57">
        <f>RANK(X12,X$4:X$14)+COUNTIFS(X$4:X12,X12)-1</f>
        <v>7</v>
      </c>
      <c r="W12" s="47" t="s">
        <v>40</v>
      </c>
      <c r="X12" s="52">
        <f>SUMIFS('O&amp;O GAM'!$V:$V,'O&amp;O GAM'!$A:$A,dataQtr!$B12)/100</f>
        <v>-0.161</v>
      </c>
      <c r="Y12" s="57">
        <f>RANK(AA12,AA$4:AA$14)+COUNTIFS(AA$4:AA12,AA12)-1</f>
        <v>8</v>
      </c>
      <c r="Z12" s="47" t="s">
        <v>40</v>
      </c>
      <c r="AA12" s="52">
        <f>SUMIFS('Pillar Advertising'!$T:$T,'Pillar Advertising'!$A:$A,dataQtr!$B12)/100</f>
        <v>-0.22500000000000001</v>
      </c>
      <c r="AB12" s="57">
        <f>RANK(AD12,AD$4:AD$14)+COUNTIFS(AD$4:AD12,AD12)-1</f>
        <v>9</v>
      </c>
      <c r="AC12" s="47" t="s">
        <v>40</v>
      </c>
      <c r="AD12" s="52">
        <f>SUMIFS('Pillar Advertising'!$V:$V,'Pillar Advertising'!$A:$A,dataQtr!$B12)/100</f>
        <v>-4.2999999999999997E-2</v>
      </c>
    </row>
    <row r="13" spans="1:30" x14ac:dyDescent="0.3">
      <c r="A13" s="57">
        <f>RANK(C13,C$4:C$14)+COUNTIFS(C$4:C13,C13)-1</f>
        <v>9</v>
      </c>
      <c r="B13" s="47" t="s">
        <v>30</v>
      </c>
      <c r="C13" s="42">
        <f>SUMIFS('Total Advertising Revenue'!$T:$T,'Total Advertising Revenue'!$A:$A,dataQtr!$B13)/100</f>
        <v>-0.19699999999999998</v>
      </c>
      <c r="D13" s="57">
        <f>RANK(F13,F$4:F$14)+COUNTIFS(F$4:F13,F13)-1</f>
        <v>9</v>
      </c>
      <c r="E13" s="47" t="s">
        <v>30</v>
      </c>
      <c r="F13" s="52">
        <f>SUMIFS('Total Advertising Revenue'!$V:$V,'Total Advertising Revenue'!$A:$A,dataQtr!$B13)/100</f>
        <v>-0.16200000000000001</v>
      </c>
      <c r="G13" s="57">
        <f>RANK(I13,I$4:I$14)+COUNTIFS(I$4:I13,I13)-1</f>
        <v>8</v>
      </c>
      <c r="H13" s="47" t="s">
        <v>30</v>
      </c>
      <c r="I13" s="52">
        <f>SUMIFS('Local Advertising'!$T:$T,'Local Advertising'!$A:$A,dataQtr!$B13)/100</f>
        <v>-0.14899999999999999</v>
      </c>
      <c r="J13" s="57">
        <f>RANK(L13,L$4:L$14)+COUNTIFS(L$4:L13,L13)-1</f>
        <v>6</v>
      </c>
      <c r="K13" s="47" t="s">
        <v>30</v>
      </c>
      <c r="L13" s="52">
        <f>SUMIFS('Local Advertising'!$V:$V,'Local Advertising'!$A:$A,dataQtr!$B13)/100</f>
        <v>-7.5999999999999998E-2</v>
      </c>
      <c r="M13" s="57">
        <f>RANK(O13,O$4:O$14)+COUNTIFS(O$4:O13,O13)-1</f>
        <v>11</v>
      </c>
      <c r="N13" s="47" t="s">
        <v>30</v>
      </c>
      <c r="O13" s="52">
        <f>SUMIFS('Amplified Segment'!$T:$T,'Amplified Segment'!$A:$A,dataQtr!$B13)/100</f>
        <v>-0.31900000000000001</v>
      </c>
      <c r="P13" s="57">
        <f>RANK(R13,R$4:R$14)+COUNTIFS(R$4:R13,R13)-1</f>
        <v>7</v>
      </c>
      <c r="Q13" s="47" t="s">
        <v>30</v>
      </c>
      <c r="R13" s="52">
        <f>SUMIFS('Amplified Segment'!$V:$V,'Amplified Segment'!$A:$A,dataQtr!$B13)/100</f>
        <v>0.05</v>
      </c>
      <c r="S13" s="57">
        <f>RANK(U13,U$4:U$14)+COUNTIFS(U$4:U13,U13)-1</f>
        <v>1</v>
      </c>
      <c r="T13" s="47" t="s">
        <v>30</v>
      </c>
      <c r="U13" s="52">
        <f>SUMIFS('O&amp;O GAM'!$T:$T,'O&amp;O GAM'!$A:$A,dataQtr!$B13)/100</f>
        <v>0.159</v>
      </c>
      <c r="V13" s="57">
        <f>RANK(X13,X$4:X$14)+COUNTIFS(X$4:X13,X13)-1</f>
        <v>1</v>
      </c>
      <c r="W13" s="47" t="s">
        <v>30</v>
      </c>
      <c r="X13" s="52">
        <f>SUMIFS('O&amp;O GAM'!$V:$V,'O&amp;O GAM'!$A:$A,dataQtr!$B13)/100</f>
        <v>0.50700000000000001</v>
      </c>
      <c r="Y13" s="57">
        <f>RANK(AA13,AA$4:AA$14)+COUNTIFS(AA$4:AA13,AA13)-1</f>
        <v>7</v>
      </c>
      <c r="Z13" s="47" t="s">
        <v>30</v>
      </c>
      <c r="AA13" s="52">
        <f>SUMIFS('Pillar Advertising'!$T:$T,'Pillar Advertising'!$A:$A,dataQtr!$B13)/100</f>
        <v>-0.187</v>
      </c>
      <c r="AB13" s="57">
        <f>RANK(AD13,AD$4:AD$14)+COUNTIFS(AD$4:AD13,AD13)-1</f>
        <v>7</v>
      </c>
      <c r="AC13" s="47" t="s">
        <v>30</v>
      </c>
      <c r="AD13" s="52">
        <f>SUMIFS('Pillar Advertising'!$V:$V,'Pillar Advertising'!$A:$A,dataQtr!$B13)/100</f>
        <v>-1.8000000000000002E-2</v>
      </c>
    </row>
    <row r="14" spans="1:30" x14ac:dyDescent="0.3">
      <c r="A14" s="57">
        <f>RANK(C14,C$4:C$14)+COUNTIFS(C$4:C14,C14)-1</f>
        <v>7</v>
      </c>
      <c r="B14" s="47" t="s">
        <v>31</v>
      </c>
      <c r="C14" s="42">
        <f>SUMIFS('Total Advertising Revenue'!$T:$T,'Total Advertising Revenue'!$A:$A,dataQtr!$B14)/100</f>
        <v>-0.16</v>
      </c>
      <c r="D14" s="57">
        <f>RANK(F14,F$4:F$14)+COUNTIFS(F$4:F14,F14)-1</f>
        <v>10</v>
      </c>
      <c r="E14" s="47" t="s">
        <v>31</v>
      </c>
      <c r="F14" s="52">
        <f>SUMIFS('Total Advertising Revenue'!$V:$V,'Total Advertising Revenue'!$A:$A,dataQtr!$B14)/100</f>
        <v>-0.18899999999999997</v>
      </c>
      <c r="G14" s="57">
        <f>RANK(I14,I$4:I$14)+COUNTIFS(I$4:I14,I14)-1</f>
        <v>6</v>
      </c>
      <c r="H14" s="47" t="s">
        <v>31</v>
      </c>
      <c r="I14" s="52">
        <f>SUMIFS('Local Advertising'!$T:$T,'Local Advertising'!$A:$A,dataQtr!$B14)/100</f>
        <v>-0.14000000000000001</v>
      </c>
      <c r="J14" s="57">
        <f>RANK(L14,L$4:L$14)+COUNTIFS(L$4:L14,L14)-1</f>
        <v>5</v>
      </c>
      <c r="K14" s="47" t="s">
        <v>31</v>
      </c>
      <c r="L14" s="52">
        <f>SUMIFS('Local Advertising'!$V:$V,'Local Advertising'!$A:$A,dataQtr!$B14)/100</f>
        <v>-7.2000000000000008E-2</v>
      </c>
      <c r="M14" s="57">
        <f>RANK(O14,O$4:O$14)+COUNTIFS(O$4:O14,O14)-1</f>
        <v>4</v>
      </c>
      <c r="N14" s="47" t="s">
        <v>31</v>
      </c>
      <c r="O14" s="52">
        <f>SUMIFS('Amplified Segment'!$T:$T,'Amplified Segment'!$A:$A,dataQtr!$B14)/100</f>
        <v>4.4999999999999998E-2</v>
      </c>
      <c r="P14" s="57">
        <f>RANK(R14,R$4:R$14)+COUNTIFS(R$4:R14,R14)-1</f>
        <v>2</v>
      </c>
      <c r="Q14" s="47" t="s">
        <v>31</v>
      </c>
      <c r="R14" s="52">
        <f>SUMIFS('Amplified Segment'!$V:$V,'Amplified Segment'!$A:$A,dataQtr!$B14)/100</f>
        <v>0.67305952863471807</v>
      </c>
      <c r="S14" s="57">
        <f>RANK(U14,U$4:U$14)+COUNTIFS(U$4:U14,U14)-1</f>
        <v>8</v>
      </c>
      <c r="T14" s="47" t="s">
        <v>31</v>
      </c>
      <c r="U14" s="52">
        <f>SUMIFS('O&amp;O GAM'!$T:$T,'O&amp;O GAM'!$A:$A,dataQtr!$B14)/100</f>
        <v>-0.29199999999999998</v>
      </c>
      <c r="V14" s="57">
        <f>RANK(X14,X$4:X$14)+COUNTIFS(X$4:X14,X14)-1</f>
        <v>9</v>
      </c>
      <c r="W14" s="47" t="s">
        <v>31</v>
      </c>
      <c r="X14" s="52">
        <f>SUMIFS('O&amp;O GAM'!$V:$V,'O&amp;O GAM'!$A:$A,dataQtr!$B14)/100</f>
        <v>-0.217</v>
      </c>
      <c r="Y14" s="57">
        <f>RANK(AA14,AA$4:AA$14)+COUNTIFS(AA$4:AA14,AA14)-1</f>
        <v>6</v>
      </c>
      <c r="Z14" s="47" t="s">
        <v>31</v>
      </c>
      <c r="AA14" s="52">
        <f>SUMIFS('Pillar Advertising'!$T:$T,'Pillar Advertising'!$A:$A,dataQtr!$B14)/100</f>
        <v>-0.14000000000000001</v>
      </c>
      <c r="AB14" s="57">
        <f>RANK(AD14,AD$4:AD$14)+COUNTIFS(AD$4:AD14,AD14)-1</f>
        <v>6</v>
      </c>
      <c r="AC14" s="47" t="s">
        <v>31</v>
      </c>
      <c r="AD14" s="52">
        <f>SUMIFS('Pillar Advertising'!$V:$V,'Pillar Advertising'!$A:$A,dataQtr!$B14)/100</f>
        <v>1.2E-2</v>
      </c>
    </row>
    <row r="15" spans="1:30" x14ac:dyDescent="0.3">
      <c r="A15" s="44"/>
      <c r="B15" s="48"/>
      <c r="C15" s="42"/>
      <c r="D15" s="44"/>
      <c r="E15" s="48"/>
      <c r="F15" s="52"/>
      <c r="G15" s="44"/>
      <c r="H15" s="48"/>
      <c r="I15" s="52"/>
      <c r="J15" s="44"/>
      <c r="K15" s="48"/>
      <c r="L15" s="52"/>
      <c r="M15" s="44"/>
      <c r="N15" s="48"/>
      <c r="O15" s="52"/>
      <c r="P15" s="44"/>
      <c r="Q15" s="48"/>
      <c r="R15" s="52"/>
      <c r="S15" s="44"/>
      <c r="T15" s="48"/>
      <c r="U15" s="52"/>
      <c r="V15" s="44"/>
      <c r="W15" s="48"/>
      <c r="X15" s="52"/>
      <c r="Y15" s="44"/>
      <c r="Z15" s="48"/>
      <c r="AA15" s="52"/>
      <c r="AB15" s="44"/>
      <c r="AC15" s="48"/>
      <c r="AD15" s="52"/>
    </row>
    <row r="16" spans="1:30" x14ac:dyDescent="0.3">
      <c r="A16" s="43">
        <f>RANK(C16,C$16:C$25)+COUNTIFS(C$16:C16,C16)-1</f>
        <v>6</v>
      </c>
      <c r="B16" s="47" t="s">
        <v>21</v>
      </c>
      <c r="C16" s="42">
        <f>SUMIFS('Total Advertising Revenue'!$T:$T,'Total Advertising Revenue'!$A:$A,dataQtr!$B16)/100</f>
        <v>-0.155</v>
      </c>
      <c r="D16" s="43">
        <f>RANK(F16,F$16:F$25)+COUNTIFS(F$16:F16,F16)-1</f>
        <v>4</v>
      </c>
      <c r="E16" s="47" t="s">
        <v>21</v>
      </c>
      <c r="F16" s="52">
        <f>SUMIFS('Total Advertising Revenue'!$V:$V,'Total Advertising Revenue'!$A:$A,dataQtr!$B16)/100</f>
        <v>-0.121</v>
      </c>
      <c r="G16" s="43">
        <f>RANK(I16,I$16:I$25)+COUNTIFS(I$16:I16,I16)-1</f>
        <v>5</v>
      </c>
      <c r="H16" s="47" t="s">
        <v>21</v>
      </c>
      <c r="I16" s="52">
        <f>SUMIFS('Local Advertising'!$T:$T,'Local Advertising'!$A:$A,dataQtr!$B16)/100</f>
        <v>-0.14000000000000001</v>
      </c>
      <c r="J16" s="43">
        <f>RANK(L16,L$16:L$25)+COUNTIFS(L$16:L16,L16)-1</f>
        <v>6</v>
      </c>
      <c r="K16" s="47" t="s">
        <v>21</v>
      </c>
      <c r="L16" s="52">
        <f>SUMIFS('Local Advertising'!$V:$V,'Local Advertising'!$A:$A,dataQtr!$B16)/100</f>
        <v>-0.106</v>
      </c>
      <c r="M16" s="43">
        <f>RANK(O16,O$16:O$25)+COUNTIFS(O$16:O16,O16)-1</f>
        <v>9</v>
      </c>
      <c r="N16" s="47" t="s">
        <v>21</v>
      </c>
      <c r="O16" s="52">
        <f>SUMIFS('Amplified Segment'!$T:$T,'Amplified Segment'!$A:$A,dataQtr!$B16)/100</f>
        <v>-0.37</v>
      </c>
      <c r="P16" s="43">
        <f>RANK(R16,R$16:R$25)+COUNTIFS(R$16:R16,R16)-1</f>
        <v>9</v>
      </c>
      <c r="Q16" s="47" t="s">
        <v>21</v>
      </c>
      <c r="R16" s="52">
        <f>SUMIFS('Amplified Segment'!$V:$V,'Amplified Segment'!$A:$A,dataQtr!$B16)/100</f>
        <v>-0.20399999999999999</v>
      </c>
      <c r="S16" s="43">
        <f>RANK(U16,U$16:U$25)+COUNTIFS(U$16:U16,U16)-1</f>
        <v>3</v>
      </c>
      <c r="T16" s="47" t="s">
        <v>21</v>
      </c>
      <c r="U16" s="52">
        <f>SUMIFS('O&amp;O GAM'!$T:$T,'O&amp;O GAM'!$A:$A,dataQtr!$B16)/100</f>
        <v>-2.6000000000000002E-2</v>
      </c>
      <c r="V16" s="43">
        <f>RANK(X16,X$16:X$25)+COUNTIFS(X$16:X16,X16)-1</f>
        <v>8</v>
      </c>
      <c r="W16" s="47" t="s">
        <v>21</v>
      </c>
      <c r="X16" s="52">
        <f>SUMIFS('O&amp;O GAM'!$V:$V,'O&amp;O GAM'!$A:$A,dataQtr!$B16)/100</f>
        <v>-0.26899999999999996</v>
      </c>
      <c r="Y16" s="43">
        <f>RANK(AA16,AA$16:AA$25)+COUNTIFS(AA$16:AA16,AA16)-1</f>
        <v>8</v>
      </c>
      <c r="Z16" s="47" t="s">
        <v>21</v>
      </c>
      <c r="AA16" s="52">
        <f>SUMIFS('Pillar Advertising'!$T:$T,'Pillar Advertising'!$A:$A,dataQtr!$B16)/100</f>
        <v>-0.25700000000000001</v>
      </c>
      <c r="AB16" s="43">
        <f>RANK(AD16,AD$16:AD$25)+COUNTIFS(AD$16:AD16,AD16)-1</f>
        <v>8</v>
      </c>
      <c r="AC16" s="47" t="s">
        <v>21</v>
      </c>
      <c r="AD16" s="52">
        <f>SUMIFS('Pillar Advertising'!$V:$V,'Pillar Advertising'!$A:$A,dataQtr!$B16)/100</f>
        <v>-0.125</v>
      </c>
    </row>
    <row r="17" spans="1:30" x14ac:dyDescent="0.3">
      <c r="A17" s="43">
        <f>RANK(C17,C$16:C$25)+COUNTIFS(C$16:C17,C17)-1</f>
        <v>4</v>
      </c>
      <c r="B17" s="47" t="s">
        <v>20</v>
      </c>
      <c r="C17" s="42">
        <f>SUMIFS('Total Advertising Revenue'!$T:$T,'Total Advertising Revenue'!$A:$A,dataQtr!$B17)/100</f>
        <v>-0.14000000000000001</v>
      </c>
      <c r="D17" s="43">
        <f>RANK(F17,F$16:F$25)+COUNTIFS(F$16:F17,F17)-1</f>
        <v>5</v>
      </c>
      <c r="E17" s="47" t="s">
        <v>20</v>
      </c>
      <c r="F17" s="52">
        <f>SUMIFS('Total Advertising Revenue'!$V:$V,'Total Advertising Revenue'!$A:$A,dataQtr!$B17)/100</f>
        <v>-0.151</v>
      </c>
      <c r="G17" s="43">
        <f>RANK(I17,I$16:I$25)+COUNTIFS(I$16:I17,I17)-1</f>
        <v>4</v>
      </c>
      <c r="H17" s="47" t="s">
        <v>20</v>
      </c>
      <c r="I17" s="52">
        <f>SUMIFS('Local Advertising'!$T:$T,'Local Advertising'!$A:$A,dataQtr!$B17)/100</f>
        <v>-0.127</v>
      </c>
      <c r="J17" s="43">
        <f>RANK(L17,L$16:L$25)+COUNTIFS(L$16:L17,L17)-1</f>
        <v>2</v>
      </c>
      <c r="K17" s="47" t="s">
        <v>20</v>
      </c>
      <c r="L17" s="52">
        <f>SUMIFS('Local Advertising'!$V:$V,'Local Advertising'!$A:$A,dataQtr!$B17)/100</f>
        <v>-8.1000000000000003E-2</v>
      </c>
      <c r="M17" s="43">
        <f>RANK(O17,O$16:O$25)+COUNTIFS(O$16:O17,O17)-1</f>
        <v>6</v>
      </c>
      <c r="N17" s="47" t="s">
        <v>20</v>
      </c>
      <c r="O17" s="52">
        <f>SUMIFS('Amplified Segment'!$T:$T,'Amplified Segment'!$A:$A,dataQtr!$B17)/100</f>
        <v>-0.28899999999999998</v>
      </c>
      <c r="P17" s="43">
        <f>RANK(R17,R$16:R$25)+COUNTIFS(R$16:R17,R17)-1</f>
        <v>6</v>
      </c>
      <c r="Q17" s="47" t="s">
        <v>20</v>
      </c>
      <c r="R17" s="52">
        <f>SUMIFS('Amplified Segment'!$V:$V,'Amplified Segment'!$A:$A,dataQtr!$B17)/100</f>
        <v>8.5000000000000006E-2</v>
      </c>
      <c r="S17" s="43">
        <f>RANK(U17,U$16:U$25)+COUNTIFS(U$16:U17,U17)-1</f>
        <v>1</v>
      </c>
      <c r="T17" s="47" t="s">
        <v>20</v>
      </c>
      <c r="U17" s="52">
        <f>SUMIFS('O&amp;O GAM'!$T:$T,'O&amp;O GAM'!$A:$A,dataQtr!$B17)/100</f>
        <v>0.35100000000000003</v>
      </c>
      <c r="V17" s="43">
        <f>RANK(X17,X$16:X$25)+COUNTIFS(X$16:X17,X17)-1</f>
        <v>2</v>
      </c>
      <c r="W17" s="47" t="s">
        <v>20</v>
      </c>
      <c r="X17" s="52">
        <f>SUMIFS('O&amp;O GAM'!$V:$V,'O&amp;O GAM'!$A:$A,dataQtr!$B17)/100</f>
        <v>0.32500000000000001</v>
      </c>
      <c r="Y17" s="43">
        <f>RANK(AA17,AA$16:AA$25)+COUNTIFS(AA$16:AA17,AA17)-1</f>
        <v>6</v>
      </c>
      <c r="Z17" s="47" t="s">
        <v>20</v>
      </c>
      <c r="AA17" s="52">
        <f>SUMIFS('Pillar Advertising'!$T:$T,'Pillar Advertising'!$A:$A,dataQtr!$B17)/100</f>
        <v>-0.23600000000000002</v>
      </c>
      <c r="AB17" s="43">
        <f>RANK(AD17,AD$16:AD$25)+COUNTIFS(AD$16:AD17,AD17)-1</f>
        <v>6</v>
      </c>
      <c r="AC17" s="47" t="s">
        <v>20</v>
      </c>
      <c r="AD17" s="52">
        <f>SUMIFS('Pillar Advertising'!$V:$V,'Pillar Advertising'!$A:$A,dataQtr!$B17)/100</f>
        <v>-0.03</v>
      </c>
    </row>
    <row r="18" spans="1:30" x14ac:dyDescent="0.3">
      <c r="A18" s="43">
        <f>RANK(C18,C$16:C$25)+COUNTIFS(C$16:C18,C18)-1</f>
        <v>9</v>
      </c>
      <c r="B18" s="47" t="s">
        <v>33</v>
      </c>
      <c r="C18" s="42">
        <f>SUMIFS('Total Advertising Revenue'!$T:$T,'Total Advertising Revenue'!$A:$A,dataQtr!$B18)/100</f>
        <v>-0.21600000000000003</v>
      </c>
      <c r="D18" s="43">
        <f>RANK(F18,F$16:F$25)+COUNTIFS(F$16:F18,F18)-1</f>
        <v>9</v>
      </c>
      <c r="E18" s="47" t="s">
        <v>33</v>
      </c>
      <c r="F18" s="52">
        <f>SUMIFS('Total Advertising Revenue'!$V:$V,'Total Advertising Revenue'!$A:$A,dataQtr!$B18)/100</f>
        <v>-0.23</v>
      </c>
      <c r="G18" s="43">
        <f>RANK(I18,I$16:I$25)+COUNTIFS(I$16:I18,I18)-1</f>
        <v>9</v>
      </c>
      <c r="H18" s="47" t="s">
        <v>33</v>
      </c>
      <c r="I18" s="52">
        <f>SUMIFS('Local Advertising'!$T:$T,'Local Advertising'!$A:$A,dataQtr!$B18)/100</f>
        <v>-0.249</v>
      </c>
      <c r="J18" s="43">
        <f>RANK(L18,L$16:L$25)+COUNTIFS(L$16:L18,L18)-1</f>
        <v>9</v>
      </c>
      <c r="K18" s="47" t="s">
        <v>33</v>
      </c>
      <c r="L18" s="52">
        <f>SUMIFS('Local Advertising'!$V:$V,'Local Advertising'!$A:$A,dataQtr!$B18)/100</f>
        <v>-0.17300000000000001</v>
      </c>
      <c r="M18" s="43">
        <f>RANK(O18,O$16:O$25)+COUNTIFS(O$16:O18,O18)-1</f>
        <v>8</v>
      </c>
      <c r="N18" s="47" t="s">
        <v>33</v>
      </c>
      <c r="O18" s="52">
        <f>SUMIFS('Amplified Segment'!$T:$T,'Amplified Segment'!$A:$A,dataQtr!$B18)/100</f>
        <v>-0.32</v>
      </c>
      <c r="P18" s="43">
        <f>RANK(R18,R$16:R$25)+COUNTIFS(R$16:R18,R18)-1</f>
        <v>10</v>
      </c>
      <c r="Q18" s="47" t="s">
        <v>33</v>
      </c>
      <c r="R18" s="52">
        <f>SUMIFS('Amplified Segment'!$V:$V,'Amplified Segment'!$A:$A,dataQtr!$B18)/100</f>
        <v>-0.25918415731713329</v>
      </c>
      <c r="S18" s="43">
        <f>RANK(U18,U$16:U$25)+COUNTIFS(U$16:U18,U18)-1</f>
        <v>2</v>
      </c>
      <c r="T18" s="47" t="s">
        <v>33</v>
      </c>
      <c r="U18" s="52">
        <f>SUMIFS('O&amp;O GAM'!$T:$T,'O&amp;O GAM'!$A:$A,dataQtr!$B18)/100</f>
        <v>7.2999999999999995E-2</v>
      </c>
      <c r="V18" s="43">
        <f>RANK(X18,X$16:X$25)+COUNTIFS(X$16:X18,X18)-1</f>
        <v>1</v>
      </c>
      <c r="W18" s="47" t="s">
        <v>33</v>
      </c>
      <c r="X18" s="52">
        <f>SUMIFS('O&amp;O GAM'!$V:$V,'O&amp;O GAM'!$A:$A,dataQtr!$B18)/100</f>
        <v>0.34799999999999998</v>
      </c>
      <c r="Y18" s="43">
        <f>RANK(AA18,AA$16:AA$25)+COUNTIFS(AA$16:AA18,AA18)-1</f>
        <v>5</v>
      </c>
      <c r="Z18" s="47" t="s">
        <v>33</v>
      </c>
      <c r="AA18" s="52">
        <f>SUMIFS('Pillar Advertising'!$T:$T,'Pillar Advertising'!$A:$A,dataQtr!$B18)/100</f>
        <v>-0.215</v>
      </c>
      <c r="AB18" s="43">
        <f>RANK(AD18,AD$16:AD$25)+COUNTIFS(AD$16:AD18,AD18)-1</f>
        <v>9</v>
      </c>
      <c r="AC18" s="47" t="s">
        <v>33</v>
      </c>
      <c r="AD18" s="52">
        <f>SUMIFS('Pillar Advertising'!$V:$V,'Pillar Advertising'!$A:$A,dataQtr!$B18)/100</f>
        <v>-0.16800000000000001</v>
      </c>
    </row>
    <row r="19" spans="1:30" x14ac:dyDescent="0.3">
      <c r="A19" s="43">
        <f>RANK(C19,C$16:C$25)+COUNTIFS(C$16:C19,C19)-1</f>
        <v>10</v>
      </c>
      <c r="B19" s="47" t="s">
        <v>18</v>
      </c>
      <c r="C19" s="42">
        <f>SUMIFS('Total Advertising Revenue'!$T:$T,'Total Advertising Revenue'!$A:$A,dataQtr!$B19)/100</f>
        <v>-0.217</v>
      </c>
      <c r="D19" s="43">
        <f>RANK(F19,F$16:F$25)+COUNTIFS(F$16:F19,F19)-1</f>
        <v>8</v>
      </c>
      <c r="E19" s="47" t="s">
        <v>18</v>
      </c>
      <c r="F19" s="52">
        <f>SUMIFS('Total Advertising Revenue'!$V:$V,'Total Advertising Revenue'!$A:$A,dataQtr!$B19)/100</f>
        <v>-0.221</v>
      </c>
      <c r="G19" s="43">
        <f>RANK(I19,I$16:I$25)+COUNTIFS(I$16:I19,I19)-1</f>
        <v>10</v>
      </c>
      <c r="H19" s="47" t="s">
        <v>18</v>
      </c>
      <c r="I19" s="52">
        <f>SUMIFS('Local Advertising'!$T:$T,'Local Advertising'!$A:$A,dataQtr!$B19)/100</f>
        <v>-0.25</v>
      </c>
      <c r="J19" s="43">
        <f>RANK(L19,L$16:L$25)+COUNTIFS(L$16:L19,L19)-1</f>
        <v>10</v>
      </c>
      <c r="K19" s="47" t="s">
        <v>18</v>
      </c>
      <c r="L19" s="52">
        <f>SUMIFS('Local Advertising'!$V:$V,'Local Advertising'!$A:$A,dataQtr!$B19)/100</f>
        <v>-0.23499999999999999</v>
      </c>
      <c r="M19" s="43">
        <f>RANK(O19,O$16:O$25)+COUNTIFS(O$16:O19,O19)-1</f>
        <v>7</v>
      </c>
      <c r="N19" s="47" t="s">
        <v>18</v>
      </c>
      <c r="O19" s="52">
        <f>SUMIFS('Amplified Segment'!$T:$T,'Amplified Segment'!$A:$A,dataQtr!$B19)/100</f>
        <v>-0.30299999999999999</v>
      </c>
      <c r="P19" s="43">
        <f>RANK(R19,R$16:R$25)+COUNTIFS(R$16:R19,R19)-1</f>
        <v>7</v>
      </c>
      <c r="Q19" s="47" t="s">
        <v>18</v>
      </c>
      <c r="R19" s="52">
        <f>SUMIFS('Amplified Segment'!$V:$V,'Amplified Segment'!$A:$A,dataQtr!$B19)/100</f>
        <v>-7.9000000000000001E-2</v>
      </c>
      <c r="S19" s="43">
        <f>RANK(U19,U$16:U$25)+COUNTIFS(U$16:U19,U19)-1</f>
        <v>10</v>
      </c>
      <c r="T19" s="47" t="s">
        <v>18</v>
      </c>
      <c r="U19" s="52">
        <f>SUMIFS('O&amp;O GAM'!$T:$T,'O&amp;O GAM'!$A:$A,dataQtr!$B19)/100</f>
        <v>-0.60199999999999998</v>
      </c>
      <c r="V19" s="43">
        <f>RANK(X19,X$16:X$25)+COUNTIFS(X$16:X19,X19)-1</f>
        <v>9</v>
      </c>
      <c r="W19" s="47" t="s">
        <v>18</v>
      </c>
      <c r="X19" s="52">
        <f>SUMIFS('O&amp;O GAM'!$V:$V,'O&amp;O GAM'!$A:$A,dataQtr!$B19)/100</f>
        <v>-0.45100000000000001</v>
      </c>
      <c r="Y19" s="43">
        <f>RANK(AA19,AA$16:AA$25)+COUNTIFS(AA$16:AA19,AA19)-1</f>
        <v>10</v>
      </c>
      <c r="Z19" s="47" t="s">
        <v>18</v>
      </c>
      <c r="AA19" s="52">
        <f>SUMIFS('Pillar Advertising'!$T:$T,'Pillar Advertising'!$A:$A,dataQtr!$B19)/100</f>
        <v>-0.34600000000000003</v>
      </c>
      <c r="AB19" s="43">
        <f>RANK(AD19,AD$16:AD$25)+COUNTIFS(AD$16:AD19,AD19)-1</f>
        <v>10</v>
      </c>
      <c r="AC19" s="47" t="s">
        <v>18</v>
      </c>
      <c r="AD19" s="52">
        <f>SUMIFS('Pillar Advertising'!$V:$V,'Pillar Advertising'!$A:$A,dataQtr!$B19)/100</f>
        <v>-0.21613691675527349</v>
      </c>
    </row>
    <row r="20" spans="1:30" x14ac:dyDescent="0.3">
      <c r="A20" s="43">
        <f>RANK(C20,C$16:C$25)+COUNTIFS(C$16:C20,C20)-1</f>
        <v>3</v>
      </c>
      <c r="B20" s="47" t="s">
        <v>17</v>
      </c>
      <c r="C20" s="42">
        <f>SUMIFS('Total Advertising Revenue'!$T:$T,'Total Advertising Revenue'!$A:$A,dataQtr!$B20)/100</f>
        <v>-0.13400000000000001</v>
      </c>
      <c r="D20" s="43">
        <f>RANK(F20,F$16:F$25)+COUNTIFS(F$16:F20,F20)-1</f>
        <v>2</v>
      </c>
      <c r="E20" s="47" t="s">
        <v>17</v>
      </c>
      <c r="F20" s="52">
        <f>SUMIFS('Total Advertising Revenue'!$V:$V,'Total Advertising Revenue'!$A:$A,dataQtr!$B20)/100</f>
        <v>-0.11199999999999999</v>
      </c>
      <c r="G20" s="43">
        <f>RANK(I20,I$16:I$25)+COUNTIFS(I$16:I20,I20)-1</f>
        <v>3</v>
      </c>
      <c r="H20" s="47" t="s">
        <v>17</v>
      </c>
      <c r="I20" s="52">
        <f>SUMIFS('Local Advertising'!$T:$T,'Local Advertising'!$A:$A,dataQtr!$B20)/100</f>
        <v>-0.124</v>
      </c>
      <c r="J20" s="43">
        <f>RANK(L20,L$16:L$25)+COUNTIFS(L$16:L20,L20)-1</f>
        <v>5</v>
      </c>
      <c r="K20" s="47" t="s">
        <v>17</v>
      </c>
      <c r="L20" s="52">
        <f>SUMIFS('Local Advertising'!$V:$V,'Local Advertising'!$A:$A,dataQtr!$B20)/100</f>
        <v>-9.0999999999999998E-2</v>
      </c>
      <c r="M20" s="43">
        <f>RANK(O20,O$16:O$25)+COUNTIFS(O$16:O20,O20)-1</f>
        <v>5</v>
      </c>
      <c r="N20" s="47" t="s">
        <v>17</v>
      </c>
      <c r="O20" s="52">
        <f>SUMIFS('Amplified Segment'!$T:$T,'Amplified Segment'!$A:$A,dataQtr!$B20)/100</f>
        <v>-0.215</v>
      </c>
      <c r="P20" s="43">
        <f>RANK(R20,R$16:R$25)+COUNTIFS(R$16:R20,R20)-1</f>
        <v>5</v>
      </c>
      <c r="Q20" s="47" t="s">
        <v>17</v>
      </c>
      <c r="R20" s="52">
        <f>SUMIFS('Amplified Segment'!$V:$V,'Amplified Segment'!$A:$A,dataQtr!$B20)/100</f>
        <v>0.17199999999999999</v>
      </c>
      <c r="S20" s="43">
        <f>RANK(U20,U$16:U$25)+COUNTIFS(U$16:U20,U20)-1</f>
        <v>6</v>
      </c>
      <c r="T20" s="47" t="s">
        <v>17</v>
      </c>
      <c r="U20" s="52">
        <f>SUMIFS('O&amp;O GAM'!$T:$T,'O&amp;O GAM'!$A:$A,dataQtr!$B20)/100</f>
        <v>-0.248</v>
      </c>
      <c r="V20" s="43">
        <f>RANK(X20,X$16:X$25)+COUNTIFS(X$16:X20,X20)-1</f>
        <v>6</v>
      </c>
      <c r="W20" s="47" t="s">
        <v>17</v>
      </c>
      <c r="X20" s="52">
        <f>SUMIFS('O&amp;O GAM'!$V:$V,'O&amp;O GAM'!$A:$A,dataQtr!$B20)/100</f>
        <v>-0.223</v>
      </c>
      <c r="Y20" s="43">
        <f>RANK(AA20,AA$16:AA$25)+COUNTIFS(AA$16:AA20,AA20)-1</f>
        <v>4</v>
      </c>
      <c r="Z20" s="47" t="s">
        <v>17</v>
      </c>
      <c r="AA20" s="52">
        <f>SUMIFS('Pillar Advertising'!$T:$T,'Pillar Advertising'!$A:$A,dataQtr!$B20)/100</f>
        <v>-0.20399999999999999</v>
      </c>
      <c r="AB20" s="43">
        <f>RANK(AD20,AD$16:AD$25)+COUNTIFS(AD$16:AD20,AD20)-1</f>
        <v>4</v>
      </c>
      <c r="AC20" s="47" t="s">
        <v>17</v>
      </c>
      <c r="AD20" s="52">
        <f>SUMIFS('Pillar Advertising'!$V:$V,'Pillar Advertising'!$A:$A,dataQtr!$B20)/100</f>
        <v>2.3610118565205108E-2</v>
      </c>
    </row>
    <row r="21" spans="1:30" x14ac:dyDescent="0.3">
      <c r="A21" s="43">
        <f>RANK(C21,C$16:C$25)+COUNTIFS(C$16:C21,C21)-1</f>
        <v>1</v>
      </c>
      <c r="B21" s="47" t="s">
        <v>11</v>
      </c>
      <c r="C21" s="42">
        <f>SUMIFS('Total Advertising Revenue'!$T:$T,'Total Advertising Revenue'!$A:$A,dataQtr!$B21)/100</f>
        <v>-5.5999999999999994E-2</v>
      </c>
      <c r="D21" s="43">
        <f>RANK(F21,F$16:F$25)+COUNTIFS(F$16:F21,F21)-1</f>
        <v>3</v>
      </c>
      <c r="E21" s="47" t="s">
        <v>11</v>
      </c>
      <c r="F21" s="52">
        <f>SUMIFS('Total Advertising Revenue'!$V:$V,'Total Advertising Revenue'!$A:$A,dataQtr!$B21)/100</f>
        <v>-0.115</v>
      </c>
      <c r="G21" s="43">
        <f>RANK(I21,I$16:I$25)+COUNTIFS(I$16:I21,I21)-1</f>
        <v>2</v>
      </c>
      <c r="H21" s="47" t="s">
        <v>11</v>
      </c>
      <c r="I21" s="52">
        <f>SUMIFS('Local Advertising'!$T:$T,'Local Advertising'!$A:$A,dataQtr!$B21)/100</f>
        <v>-0.115</v>
      </c>
      <c r="J21" s="43">
        <f>RANK(L21,L$16:L$25)+COUNTIFS(L$16:L21,L21)-1</f>
        <v>4</v>
      </c>
      <c r="K21" s="47" t="s">
        <v>11</v>
      </c>
      <c r="L21" s="52">
        <f>SUMIFS('Local Advertising'!$V:$V,'Local Advertising'!$A:$A,dataQtr!$B21)/100</f>
        <v>-8.900000000000001E-2</v>
      </c>
      <c r="M21" s="43">
        <f>RANK(O21,O$16:O$25)+COUNTIFS(O$16:O21,O21)-1</f>
        <v>4</v>
      </c>
      <c r="N21" s="47" t="s">
        <v>11</v>
      </c>
      <c r="O21" s="52">
        <f>SUMIFS('Amplified Segment'!$T:$T,'Amplified Segment'!$A:$A,dataQtr!$B21)/100</f>
        <v>-0.159</v>
      </c>
      <c r="P21" s="43">
        <f>RANK(R21,R$16:R$25)+COUNTIFS(R$16:R21,R21)-1</f>
        <v>4</v>
      </c>
      <c r="Q21" s="47" t="s">
        <v>11</v>
      </c>
      <c r="R21" s="52">
        <f>SUMIFS('Amplified Segment'!$V:$V,'Amplified Segment'!$A:$A,dataQtr!$B21)/100</f>
        <v>0.26800000000000002</v>
      </c>
      <c r="S21" s="43">
        <f>RANK(U21,U$16:U$25)+COUNTIFS(U$16:U21,U21)-1</f>
        <v>9</v>
      </c>
      <c r="T21" s="47" t="s">
        <v>11</v>
      </c>
      <c r="U21" s="52">
        <f>SUMIFS('O&amp;O GAM'!$T:$T,'O&amp;O GAM'!$A:$A,dataQtr!$B21)/100</f>
        <v>-0.501</v>
      </c>
      <c r="V21" s="43">
        <f>RANK(X21,X$16:X$25)+COUNTIFS(X$16:X21,X21)-1</f>
        <v>10</v>
      </c>
      <c r="W21" s="47" t="s">
        <v>11</v>
      </c>
      <c r="X21" s="52">
        <f>SUMIFS('O&amp;O GAM'!$V:$V,'O&amp;O GAM'!$A:$A,dataQtr!$B21)/100</f>
        <v>-0.51900000000000002</v>
      </c>
      <c r="Y21" s="43">
        <f>RANK(AA21,AA$16:AA$25)+COUNTIFS(AA$16:AA21,AA21)-1</f>
        <v>3</v>
      </c>
      <c r="Z21" s="47" t="s">
        <v>11</v>
      </c>
      <c r="AA21" s="52">
        <f>SUMIFS('Pillar Advertising'!$T:$T,'Pillar Advertising'!$A:$A,dataQtr!$B21)/100</f>
        <v>-0.17199999999999999</v>
      </c>
      <c r="AB21" s="43">
        <f>RANK(AD21,AD$16:AD$25)+COUNTIFS(AD$16:AD21,AD21)-1</f>
        <v>2</v>
      </c>
      <c r="AC21" s="47" t="s">
        <v>11</v>
      </c>
      <c r="AD21" s="52">
        <f>SUMIFS('Pillar Advertising'!$V:$V,'Pillar Advertising'!$A:$A,dataQtr!$B21)/100</f>
        <v>7.7008557358839935E-2</v>
      </c>
    </row>
    <row r="22" spans="1:30" x14ac:dyDescent="0.3">
      <c r="A22" s="43">
        <f>RANK(C22,C$16:C$25)+COUNTIFS(C$16:C22,C22)-1</f>
        <v>2</v>
      </c>
      <c r="B22" s="47" t="s">
        <v>15</v>
      </c>
      <c r="C22" s="42">
        <f>SUMIFS('Total Advertising Revenue'!$T:$T,'Total Advertising Revenue'!$A:$A,dataQtr!$B22)/100</f>
        <v>-7.0000000000000007E-2</v>
      </c>
      <c r="D22" s="43">
        <f>RANK(F22,F$16:F$25)+COUNTIFS(F$16:F22,F22)-1</f>
        <v>1</v>
      </c>
      <c r="E22" s="47" t="s">
        <v>15</v>
      </c>
      <c r="F22" s="52">
        <f>SUMIFS('Total Advertising Revenue'!$V:$V,'Total Advertising Revenue'!$A:$A,dataQtr!$B22)/100</f>
        <v>-2.5000000000000001E-2</v>
      </c>
      <c r="G22" s="43">
        <f>RANK(I22,I$16:I$25)+COUNTIFS(I$16:I22,I22)-1</f>
        <v>1</v>
      </c>
      <c r="H22" s="47" t="s">
        <v>15</v>
      </c>
      <c r="I22" s="52">
        <f>SUMIFS('Local Advertising'!$T:$T,'Local Advertising'!$A:$A,dataQtr!$B22)/100</f>
        <v>-7.2999999999999995E-2</v>
      </c>
      <c r="J22" s="43">
        <f>RANK(L22,L$16:L$25)+COUNTIFS(L$16:L22,L22)-1</f>
        <v>1</v>
      </c>
      <c r="K22" s="47" t="s">
        <v>15</v>
      </c>
      <c r="L22" s="52">
        <f>SUMIFS('Local Advertising'!$V:$V,'Local Advertising'!$A:$A,dataQtr!$B22)/100</f>
        <v>-2.3E-2</v>
      </c>
      <c r="M22" s="43">
        <f>RANK(O22,O$16:O$25)+COUNTIFS(O$16:O22,O22)-1</f>
        <v>1</v>
      </c>
      <c r="N22" s="47" t="s">
        <v>15</v>
      </c>
      <c r="O22" s="52">
        <f>SUMIFS('Amplified Segment'!$T:$T,'Amplified Segment'!$A:$A,dataQtr!$B22)/100</f>
        <v>0.81799999999999995</v>
      </c>
      <c r="P22" s="43">
        <f>RANK(R22,R$16:R$25)+COUNTIFS(R$16:R22,R22)-1</f>
        <v>1</v>
      </c>
      <c r="Q22" s="47" t="s">
        <v>15</v>
      </c>
      <c r="R22" s="52">
        <f>SUMIFS('Amplified Segment'!$V:$V,'Amplified Segment'!$A:$A,dataQtr!$B22)/100</f>
        <v>1.5229832038021072</v>
      </c>
      <c r="S22" s="43">
        <f>RANK(U22,U$16:U$25)+COUNTIFS(U$16:U22,U22)-1</f>
        <v>4</v>
      </c>
      <c r="T22" s="47" t="s">
        <v>15</v>
      </c>
      <c r="U22" s="52">
        <f>SUMIFS('O&amp;O GAM'!$T:$T,'O&amp;O GAM'!$A:$A,dataQtr!$B22)/100</f>
        <v>-0.24100000000000002</v>
      </c>
      <c r="V22" s="43">
        <f>RANK(X22,X$16:X$25)+COUNTIFS(X$16:X22,X22)-1</f>
        <v>5</v>
      </c>
      <c r="W22" s="47" t="s">
        <v>15</v>
      </c>
      <c r="X22" s="52">
        <f>SUMIFS('O&amp;O GAM'!$V:$V,'O&amp;O GAM'!$A:$A,dataQtr!$B22)/100</f>
        <v>-0.21299999999999999</v>
      </c>
      <c r="Y22" s="43">
        <f>RANK(AA22,AA$16:AA$25)+COUNTIFS(AA$16:AA22,AA22)-1</f>
        <v>1</v>
      </c>
      <c r="Z22" s="47" t="s">
        <v>15</v>
      </c>
      <c r="AA22" s="52">
        <f>SUMIFS('Pillar Advertising'!$T:$T,'Pillar Advertising'!$A:$A,dataQtr!$B22)/100</f>
        <v>0.42</v>
      </c>
      <c r="AB22" s="43">
        <f>RANK(AD22,AD$16:AD$25)+COUNTIFS(AD$16:AD22,AD22)-1</f>
        <v>1</v>
      </c>
      <c r="AC22" s="47" t="s">
        <v>15</v>
      </c>
      <c r="AD22" s="52">
        <f>SUMIFS('Pillar Advertising'!$V:$V,'Pillar Advertising'!$A:$A,dataQtr!$B22)/100</f>
        <v>1.0980249174158383</v>
      </c>
    </row>
    <row r="23" spans="1:30" x14ac:dyDescent="0.3">
      <c r="A23" s="43">
        <f>RANK(C23,C$16:C$25)+COUNTIFS(C$16:C23,C23)-1</f>
        <v>5</v>
      </c>
      <c r="B23" s="47" t="s">
        <v>32</v>
      </c>
      <c r="C23" s="42">
        <f>SUMIFS('Total Advertising Revenue'!$T:$T,'Total Advertising Revenue'!$A:$A,dataQtr!$B23)/100</f>
        <v>-0.154</v>
      </c>
      <c r="D23" s="43">
        <f>RANK(F23,F$16:F$25)+COUNTIFS(F$16:F23,F23)-1</f>
        <v>6</v>
      </c>
      <c r="E23" s="47" t="s">
        <v>32</v>
      </c>
      <c r="F23" s="52">
        <f>SUMIFS('Total Advertising Revenue'!$V:$V,'Total Advertising Revenue'!$A:$A,dataQtr!$B23)/100</f>
        <v>-0.16699999999999998</v>
      </c>
      <c r="G23" s="43">
        <f>RANK(I23,I$16:I$25)+COUNTIFS(I$16:I23,I23)-1</f>
        <v>6</v>
      </c>
      <c r="H23" s="47" t="s">
        <v>32</v>
      </c>
      <c r="I23" s="52">
        <f>SUMIFS('Local Advertising'!$T:$T,'Local Advertising'!$A:$A,dataQtr!$B23)/100</f>
        <v>-0.14000000000000001</v>
      </c>
      <c r="J23" s="43">
        <f>RANK(L23,L$16:L$25)+COUNTIFS(L$16:L23,L23)-1</f>
        <v>3</v>
      </c>
      <c r="K23" s="47" t="s">
        <v>32</v>
      </c>
      <c r="L23" s="52">
        <f>SUMIFS('Local Advertising'!$V:$V,'Local Advertising'!$A:$A,dataQtr!$B23)/100</f>
        <v>-8.5999999999999993E-2</v>
      </c>
      <c r="M23" s="43">
        <f>RANK(O23,O$16:O$25)+COUNTIFS(O$16:O23,O23)-1</f>
        <v>2</v>
      </c>
      <c r="N23" s="47" t="s">
        <v>32</v>
      </c>
      <c r="O23" s="52">
        <f>SUMIFS('Amplified Segment'!$T:$T,'Amplified Segment'!$A:$A,dataQtr!$B23)/100</f>
        <v>8.5000000000000006E-2</v>
      </c>
      <c r="P23" s="43">
        <f>RANK(R23,R$16:R$25)+COUNTIFS(R$16:R23,R23)-1</f>
        <v>2</v>
      </c>
      <c r="Q23" s="47" t="s">
        <v>32</v>
      </c>
      <c r="R23" s="52">
        <f>SUMIFS('Amplified Segment'!$V:$V,'Amplified Segment'!$A:$A,dataQtr!$B23)/100</f>
        <v>1.2193637546345455</v>
      </c>
      <c r="S23" s="43">
        <f>RANK(U23,U$16:U$25)+COUNTIFS(U$16:U23,U23)-1</f>
        <v>8</v>
      </c>
      <c r="T23" s="47" t="s">
        <v>32</v>
      </c>
      <c r="U23" s="52">
        <f>SUMIFS('O&amp;O GAM'!$T:$T,'O&amp;O GAM'!$A:$A,dataQtr!$B23)/100</f>
        <v>-0.40799999999999997</v>
      </c>
      <c r="V23" s="43">
        <f>RANK(X23,X$16:X$25)+COUNTIFS(X$16:X23,X23)-1</f>
        <v>4</v>
      </c>
      <c r="W23" s="47" t="s">
        <v>32</v>
      </c>
      <c r="X23" s="52">
        <f>SUMIFS('O&amp;O GAM'!$V:$V,'O&amp;O GAM'!$A:$A,dataQtr!$B23)/100</f>
        <v>-9.0999999999999998E-2</v>
      </c>
      <c r="Y23" s="43">
        <f>RANK(AA23,AA$16:AA$25)+COUNTIFS(AA$16:AA23,AA23)-1</f>
        <v>7</v>
      </c>
      <c r="Z23" s="47" t="s">
        <v>32</v>
      </c>
      <c r="AA23" s="52">
        <f>SUMIFS('Pillar Advertising'!$T:$T,'Pillar Advertising'!$A:$A,dataQtr!$B23)/100</f>
        <v>-0.24299999999999999</v>
      </c>
      <c r="AB23" s="43">
        <f>RANK(AD23,AD$16:AD$25)+COUNTIFS(AD$16:AD23,AD23)-1</f>
        <v>7</v>
      </c>
      <c r="AC23" s="47" t="s">
        <v>32</v>
      </c>
      <c r="AD23" s="52">
        <f>SUMIFS('Pillar Advertising'!$V:$V,'Pillar Advertising'!$A:$A,dataQtr!$B23)/100</f>
        <v>-7.0999999999999994E-2</v>
      </c>
    </row>
    <row r="24" spans="1:30" x14ac:dyDescent="0.3">
      <c r="A24" s="43">
        <f>RANK(C24,C$16:C$25)+COUNTIFS(C$16:C24,C24)-1</f>
        <v>7</v>
      </c>
      <c r="B24" s="47" t="s">
        <v>19</v>
      </c>
      <c r="C24" s="42">
        <f>SUMIFS('Total Advertising Revenue'!$T:$T,'Total Advertising Revenue'!$A:$A,dataQtr!$B24)/100</f>
        <v>-0.161</v>
      </c>
      <c r="D24" s="43">
        <f>RANK(F24,F$16:F$25)+COUNTIFS(F$16:F24,F24)-1</f>
        <v>10</v>
      </c>
      <c r="E24" s="47" t="s">
        <v>19</v>
      </c>
      <c r="F24" s="52">
        <f>SUMIFS('Total Advertising Revenue'!$V:$V,'Total Advertising Revenue'!$A:$A,dataQtr!$B24)/100</f>
        <v>-0.23100000000000001</v>
      </c>
      <c r="G24" s="43">
        <f>RANK(I24,I$16:I$25)+COUNTIFS(I$16:I24,I24)-1</f>
        <v>8</v>
      </c>
      <c r="H24" s="47" t="s">
        <v>19</v>
      </c>
      <c r="I24" s="52">
        <f>SUMIFS('Local Advertising'!$T:$T,'Local Advertising'!$A:$A,dataQtr!$B24)/100</f>
        <v>-0.19500000000000001</v>
      </c>
      <c r="J24" s="43">
        <f>RANK(L24,L$16:L$25)+COUNTIFS(L$16:L24,L24)-1</f>
        <v>7</v>
      </c>
      <c r="K24" s="47" t="s">
        <v>19</v>
      </c>
      <c r="L24" s="52">
        <f>SUMIFS('Local Advertising'!$V:$V,'Local Advertising'!$A:$A,dataQtr!$B24)/100</f>
        <v>-0.155</v>
      </c>
      <c r="M24" s="43">
        <f>RANK(O24,O$16:O$25)+COUNTIFS(O$16:O24,O24)-1</f>
        <v>10</v>
      </c>
      <c r="N24" s="47" t="s">
        <v>19</v>
      </c>
      <c r="O24" s="52">
        <f>SUMIFS('Amplified Segment'!$T:$T,'Amplified Segment'!$A:$A,dataQtr!$B24)/100</f>
        <v>-0.38799999999999996</v>
      </c>
      <c r="P24" s="43">
        <f>RANK(R24,R$16:R$25)+COUNTIFS(R$16:R24,R24)-1</f>
        <v>8</v>
      </c>
      <c r="Q24" s="47" t="s">
        <v>19</v>
      </c>
      <c r="R24" s="52">
        <f>SUMIFS('Amplified Segment'!$V:$V,'Amplified Segment'!$A:$A,dataQtr!$B24)/100</f>
        <v>-0.11699999999999999</v>
      </c>
      <c r="S24" s="43">
        <f>RANK(U24,U$16:U$25)+COUNTIFS(U$16:U24,U24)-1</f>
        <v>5</v>
      </c>
      <c r="T24" s="47" t="s">
        <v>19</v>
      </c>
      <c r="U24" s="52">
        <f>SUMIFS('O&amp;O GAM'!$T:$T,'O&amp;O GAM'!$A:$A,dataQtr!$B24)/100</f>
        <v>-0.24600000000000002</v>
      </c>
      <c r="V24" s="43">
        <f>RANK(X24,X$16:X$25)+COUNTIFS(X$16:X24,X24)-1</f>
        <v>3</v>
      </c>
      <c r="W24" s="47" t="s">
        <v>19</v>
      </c>
      <c r="X24" s="52">
        <f>SUMIFS('O&amp;O GAM'!$V:$V,'O&amp;O GAM'!$A:$A,dataQtr!$B24)/100</f>
        <v>6.4000000000000001E-2</v>
      </c>
      <c r="Y24" s="43">
        <f>RANK(AA24,AA$16:AA$25)+COUNTIFS(AA$16:AA24,AA24)-1</f>
        <v>9</v>
      </c>
      <c r="Z24" s="47" t="s">
        <v>19</v>
      </c>
      <c r="AA24" s="52">
        <f>SUMIFS('Pillar Advertising'!$T:$T,'Pillar Advertising'!$A:$A,dataQtr!$B24)/100</f>
        <v>-0.27200000000000002</v>
      </c>
      <c r="AB24" s="43">
        <f>RANK(AD24,AD$16:AD$25)+COUNTIFS(AD$16:AD24,AD24)-1</f>
        <v>5</v>
      </c>
      <c r="AC24" s="47" t="s">
        <v>19</v>
      </c>
      <c r="AD24" s="52">
        <f>SUMIFS('Pillar Advertising'!$V:$V,'Pillar Advertising'!$A:$A,dataQtr!$B24)/100</f>
        <v>-1.0374435796074159E-2</v>
      </c>
    </row>
    <row r="25" spans="1:30" x14ac:dyDescent="0.3">
      <c r="A25" s="43">
        <f>RANK(C25,C$16:C$25)+COUNTIFS(C$16:C25,C25)-1</f>
        <v>8</v>
      </c>
      <c r="B25" s="47" t="s">
        <v>16</v>
      </c>
      <c r="C25" s="42">
        <f>SUMIFS('Total Advertising Revenue'!$T:$T,'Total Advertising Revenue'!$A:$A,dataQtr!$B25)/100</f>
        <v>-0.17199999999999999</v>
      </c>
      <c r="D25" s="43">
        <f>RANK(F25,F$16:F$25)+COUNTIFS(F$16:F25,F25)-1</f>
        <v>7</v>
      </c>
      <c r="E25" s="47" t="s">
        <v>16</v>
      </c>
      <c r="F25" s="52">
        <f>SUMIFS('Total Advertising Revenue'!$V:$V,'Total Advertising Revenue'!$A:$A,dataQtr!$B25)/100</f>
        <v>-0.17699999999999999</v>
      </c>
      <c r="G25" s="43">
        <f>RANK(I25,I$16:I$25)+COUNTIFS(I$16:I25,I25)-1</f>
        <v>7</v>
      </c>
      <c r="H25" s="47" t="s">
        <v>16</v>
      </c>
      <c r="I25" s="52">
        <f>SUMIFS('Local Advertising'!$T:$T,'Local Advertising'!$A:$A,dataQtr!$B25)/100</f>
        <v>-0.16500000000000001</v>
      </c>
      <c r="J25" s="43">
        <f>RANK(L25,L$16:L$25)+COUNTIFS(L$16:L25,L25)-1</f>
        <v>8</v>
      </c>
      <c r="K25" s="47" t="s">
        <v>16</v>
      </c>
      <c r="L25" s="52">
        <f>SUMIFS('Local Advertising'!$V:$V,'Local Advertising'!$A:$A,dataQtr!$B25)/100</f>
        <v>-0.159</v>
      </c>
      <c r="M25" s="43">
        <f>RANK(O25,O$16:O$25)+COUNTIFS(O$16:O25,O25)-1</f>
        <v>3</v>
      </c>
      <c r="N25" s="47" t="s">
        <v>16</v>
      </c>
      <c r="O25" s="52">
        <f>SUMIFS('Amplified Segment'!$T:$T,'Amplified Segment'!$A:$A,dataQtr!$B25)/100</f>
        <v>-4.0000000000000001E-3</v>
      </c>
      <c r="P25" s="43">
        <f>RANK(R25,R$16:R$25)+COUNTIFS(R$16:R25,R25)-1</f>
        <v>3</v>
      </c>
      <c r="Q25" s="47" t="s">
        <v>16</v>
      </c>
      <c r="R25" s="52">
        <f>SUMIFS('Amplified Segment'!$V:$V,'Amplified Segment'!$A:$A,dataQtr!$B25)/100</f>
        <v>0.40100000000000002</v>
      </c>
      <c r="S25" s="43">
        <f>RANK(U25,U$16:U$25)+COUNTIFS(U$16:U25,U25)-1</f>
        <v>7</v>
      </c>
      <c r="T25" s="47" t="s">
        <v>16</v>
      </c>
      <c r="U25" s="52">
        <f>SUMIFS('O&amp;O GAM'!$T:$T,'O&amp;O GAM'!$A:$A,dataQtr!$B25)/100</f>
        <v>-0.29699999999999999</v>
      </c>
      <c r="V25" s="43">
        <f>RANK(X25,X$16:X$25)+COUNTIFS(X$16:X25,X25)-1</f>
        <v>7</v>
      </c>
      <c r="W25" s="47" t="s">
        <v>16</v>
      </c>
      <c r="X25" s="52">
        <f>SUMIFS('O&amp;O GAM'!$V:$V,'O&amp;O GAM'!$A:$A,dataQtr!$B25)/100</f>
        <v>-0.24399999999999999</v>
      </c>
      <c r="Y25" s="43">
        <f>RANK(AA25,AA$16:AA$25)+COUNTIFS(AA$16:AA25,AA25)-1</f>
        <v>2</v>
      </c>
      <c r="Z25" s="47" t="s">
        <v>16</v>
      </c>
      <c r="AA25" s="52">
        <f>SUMIFS('Pillar Advertising'!$T:$T,'Pillar Advertising'!$A:$A,dataQtr!$B25)/100</f>
        <v>-0.122</v>
      </c>
      <c r="AB25" s="43">
        <f>RANK(AD25,AD$16:AD$25)+COUNTIFS(AD$16:AD25,AD25)-1</f>
        <v>3</v>
      </c>
      <c r="AC25" s="47" t="s">
        <v>16</v>
      </c>
      <c r="AD25" s="52">
        <f>SUMIFS('Pillar Advertising'!$V:$V,'Pillar Advertising'!$A:$A,dataQtr!$B25)/100</f>
        <v>7.625279181638786E-2</v>
      </c>
    </row>
    <row r="26" spans="1:30" x14ac:dyDescent="0.3">
      <c r="A26" s="44"/>
      <c r="B26" s="48"/>
      <c r="C26" s="42"/>
      <c r="D26" s="44"/>
      <c r="E26" s="48"/>
      <c r="F26" s="52"/>
      <c r="G26" s="44"/>
      <c r="H26" s="48"/>
      <c r="I26" s="52"/>
      <c r="J26" s="44"/>
      <c r="K26" s="48"/>
      <c r="L26" s="52"/>
      <c r="M26" s="44"/>
      <c r="N26" s="48"/>
      <c r="O26" s="52"/>
      <c r="P26" s="44"/>
      <c r="Q26" s="48"/>
      <c r="R26" s="52"/>
      <c r="S26" s="44"/>
      <c r="T26" s="48"/>
      <c r="U26" s="52"/>
      <c r="V26" s="44"/>
      <c r="W26" s="48"/>
      <c r="X26" s="52"/>
      <c r="Y26" s="44"/>
      <c r="Z26" s="48"/>
      <c r="AA26" s="52"/>
      <c r="AB26" s="44"/>
      <c r="AC26" s="48"/>
      <c r="AD26" s="52"/>
    </row>
    <row r="27" spans="1:30" x14ac:dyDescent="0.3">
      <c r="A27" s="43">
        <f>RANK(C27,C$27:C$36)+COUNTIFS(C$27:C27,C27)-1</f>
        <v>5</v>
      </c>
      <c r="B27" s="47" t="s">
        <v>27</v>
      </c>
      <c r="C27" s="42">
        <f>SUMIFS('Total Advertising Revenue'!$T:$T,'Total Advertising Revenue'!$A:$A,dataQtr!$B27)/100</f>
        <v>-9.9000000000000005E-2</v>
      </c>
      <c r="D27" s="43">
        <f>RANK(F27,F$27:F$36)+COUNTIFS(F$27:F27,F27)-1</f>
        <v>6</v>
      </c>
      <c r="E27" s="47" t="s">
        <v>27</v>
      </c>
      <c r="F27" s="52">
        <f>SUMIFS('Total Advertising Revenue'!$V:$V,'Total Advertising Revenue'!$A:$A,dataQtr!$B27)/100</f>
        <v>-0.13400000000000001</v>
      </c>
      <c r="G27" s="43">
        <f>RANK(I27,I$27:I$36)+COUNTIFS(I$27:I27,I27)-1</f>
        <v>6</v>
      </c>
      <c r="H27" s="47" t="s">
        <v>27</v>
      </c>
      <c r="I27" s="52">
        <f>SUMIFS('Local Advertising'!$T:$T,'Local Advertising'!$A:$A,dataQtr!$B27)/100</f>
        <v>-0.111</v>
      </c>
      <c r="J27" s="43">
        <f>RANK(L27,L$27:L$36)+COUNTIFS(L$27:L27,L27)-1</f>
        <v>7</v>
      </c>
      <c r="K27" s="47" t="s">
        <v>27</v>
      </c>
      <c r="L27" s="52">
        <f>SUMIFS('Local Advertising'!$V:$V,'Local Advertising'!$A:$A,dataQtr!$B27)/100</f>
        <v>-0.107</v>
      </c>
      <c r="M27" s="43">
        <f>RANK(O27,O$27:O$36)+COUNTIFS(O$27:O27,O27)-1</f>
        <v>7</v>
      </c>
      <c r="N27" s="47" t="s">
        <v>27</v>
      </c>
      <c r="O27" s="52">
        <f>SUMIFS('Amplified Segment'!$T:$T,'Amplified Segment'!$A:$A,dataQtr!$B27)/100</f>
        <v>-0.22600000000000001</v>
      </c>
      <c r="P27" s="43">
        <f>RANK(R27,R$27:R$36)+COUNTIFS(R$27:R27,R27)-1</f>
        <v>8</v>
      </c>
      <c r="Q27" s="47" t="s">
        <v>27</v>
      </c>
      <c r="R27" s="52">
        <f>SUMIFS('Amplified Segment'!$V:$V,'Amplified Segment'!$A:$A,dataQtr!$B27)/100</f>
        <v>-0.158</v>
      </c>
      <c r="S27" s="43">
        <f>RANK(U27,U$27:U$36)+COUNTIFS(U$27:U27,U27)-1</f>
        <v>5</v>
      </c>
      <c r="T27" s="47" t="s">
        <v>27</v>
      </c>
      <c r="U27" s="52">
        <f>SUMIFS('O&amp;O GAM'!$T:$T,'O&amp;O GAM'!$A:$A,dataQtr!$B27)/100</f>
        <v>6.3E-2</v>
      </c>
      <c r="V27" s="43">
        <f>RANK(X27,X$27:X$36)+COUNTIFS(X$27:X27,X27)-1</f>
        <v>3</v>
      </c>
      <c r="W27" s="47" t="s">
        <v>27</v>
      </c>
      <c r="X27" s="52">
        <f>SUMIFS('O&amp;O GAM'!$V:$V,'O&amp;O GAM'!$A:$A,dataQtr!$B27)/100</f>
        <v>7.9000000000000001E-2</v>
      </c>
      <c r="Y27" s="43">
        <f>RANK(AA27,AA$27:AA$36)+COUNTIFS(AA$27:AA27,AA27)-1</f>
        <v>6</v>
      </c>
      <c r="Z27" s="47" t="s">
        <v>27</v>
      </c>
      <c r="AA27" s="52">
        <f>SUMIFS('Pillar Advertising'!$T:$T,'Pillar Advertising'!$A:$A,dataQtr!$B27)/100</f>
        <v>-0.17600000000000002</v>
      </c>
      <c r="AB27" s="43">
        <f>RANK(AD27,AD$27:AD$36)+COUNTIFS(AD$27:AD27,AD27)-1</f>
        <v>7</v>
      </c>
      <c r="AC27" s="47" t="s">
        <v>27</v>
      </c>
      <c r="AD27" s="52">
        <f>SUMIFS('Pillar Advertising'!$V:$V,'Pillar Advertising'!$A:$A,dataQtr!$B27)/100</f>
        <v>-0.12</v>
      </c>
    </row>
    <row r="28" spans="1:30" x14ac:dyDescent="0.3">
      <c r="A28" s="43">
        <f>RANK(C28,C$27:C$36)+COUNTIFS(C$27:C28,C28)-1</f>
        <v>4</v>
      </c>
      <c r="B28" s="47" t="s">
        <v>35</v>
      </c>
      <c r="C28" s="42">
        <f>SUMIFS('Total Advertising Revenue'!$T:$T,'Total Advertising Revenue'!$A:$A,dataQtr!$B28)/100</f>
        <v>-8.1000000000000003E-2</v>
      </c>
      <c r="D28" s="43">
        <f>RANK(F28,F$27:F$36)+COUNTIFS(F$27:F28,F28)-1</f>
        <v>2</v>
      </c>
      <c r="E28" s="47" t="s">
        <v>35</v>
      </c>
      <c r="F28" s="52">
        <f>SUMIFS('Total Advertising Revenue'!$V:$V,'Total Advertising Revenue'!$A:$A,dataQtr!$B28)/100</f>
        <v>1.6E-2</v>
      </c>
      <c r="G28" s="43">
        <f>RANK(I28,I$27:I$36)+COUNTIFS(I$27:I28,I28)-1</f>
        <v>4</v>
      </c>
      <c r="H28" s="47" t="s">
        <v>35</v>
      </c>
      <c r="I28" s="52">
        <f>SUMIFS('Local Advertising'!$T:$T,'Local Advertising'!$A:$A,dataQtr!$B28)/100</f>
        <v>-5.4000000000000006E-2</v>
      </c>
      <c r="J28" s="43">
        <f>RANK(L28,L$27:L$36)+COUNTIFS(L$27:L28,L28)-1</f>
        <v>2</v>
      </c>
      <c r="K28" s="47" t="s">
        <v>35</v>
      </c>
      <c r="L28" s="52">
        <f>SUMIFS('Local Advertising'!$V:$V,'Local Advertising'!$A:$A,dataQtr!$B28)/100</f>
        <v>6.9000000000000006E-2</v>
      </c>
      <c r="M28" s="43">
        <f>RANK(O28,O$27:O$36)+COUNTIFS(O$27:O28,O28)-1</f>
        <v>3</v>
      </c>
      <c r="N28" s="47" t="s">
        <v>35</v>
      </c>
      <c r="O28" s="52">
        <f>SUMIFS('Amplified Segment'!$T:$T,'Amplified Segment'!$A:$A,dataQtr!$B28)/100</f>
        <v>0.23100000000000001</v>
      </c>
      <c r="P28" s="43">
        <f>RANK(R28,R$27:R$36)+COUNTIFS(R$27:R28,R28)-1</f>
        <v>1</v>
      </c>
      <c r="Q28" s="47" t="s">
        <v>35</v>
      </c>
      <c r="R28" s="52">
        <f>SUMIFS('Amplified Segment'!$V:$V,'Amplified Segment'!$A:$A,dataQtr!$B28)/100</f>
        <v>1.3881533161477344</v>
      </c>
      <c r="S28" s="43">
        <f>RANK(U28,U$27:U$36)+COUNTIFS(U$27:U28,U28)-1</f>
        <v>2</v>
      </c>
      <c r="T28" s="47" t="s">
        <v>35</v>
      </c>
      <c r="U28" s="52">
        <f>SUMIFS('O&amp;O GAM'!$T:$T,'O&amp;O GAM'!$A:$A,dataQtr!$B28)/100</f>
        <v>0.22399999999999998</v>
      </c>
      <c r="V28" s="43">
        <f>RANK(X28,X$27:X$36)+COUNTIFS(X$27:X28,X28)-1</f>
        <v>4</v>
      </c>
      <c r="W28" s="47" t="s">
        <v>35</v>
      </c>
      <c r="X28" s="52">
        <f>SUMIFS('O&amp;O GAM'!$V:$V,'O&amp;O GAM'!$A:$A,dataQtr!$B28)/100</f>
        <v>2.5000000000000001E-2</v>
      </c>
      <c r="Y28" s="43">
        <f>RANK(AA28,AA$27:AA$36)+COUNTIFS(AA$27:AA28,AA28)-1</f>
        <v>3</v>
      </c>
      <c r="Z28" s="47" t="s">
        <v>35</v>
      </c>
      <c r="AA28" s="52">
        <f>SUMIFS('Pillar Advertising'!$T:$T,'Pillar Advertising'!$A:$A,dataQtr!$B28)/100</f>
        <v>2.1000000000000001E-2</v>
      </c>
      <c r="AB28" s="43">
        <f>RANK(AD28,AD$27:AD$36)+COUNTIFS(AD$27:AD28,AD28)-1</f>
        <v>1</v>
      </c>
      <c r="AC28" s="47" t="s">
        <v>35</v>
      </c>
      <c r="AD28" s="52">
        <f>SUMIFS('Pillar Advertising'!$V:$V,'Pillar Advertising'!$A:$A,dataQtr!$B28)/100</f>
        <v>0.39500000000000002</v>
      </c>
    </row>
    <row r="29" spans="1:30" x14ac:dyDescent="0.3">
      <c r="A29" s="43">
        <f>RANK(C29,C$27:C$36)+COUNTIFS(C$27:C29,C29)-1</f>
        <v>8</v>
      </c>
      <c r="B29" s="47" t="s">
        <v>22</v>
      </c>
      <c r="C29" s="42">
        <f>SUMIFS('Total Advertising Revenue'!$T:$T,'Total Advertising Revenue'!$A:$A,dataQtr!$B29)/100</f>
        <v>-0.20600000000000002</v>
      </c>
      <c r="D29" s="43">
        <f>RANK(F29,F$27:F$36)+COUNTIFS(F$27:F29,F29)-1</f>
        <v>9</v>
      </c>
      <c r="E29" s="47" t="s">
        <v>22</v>
      </c>
      <c r="F29" s="52">
        <f>SUMIFS('Total Advertising Revenue'!$V:$V,'Total Advertising Revenue'!$A:$A,dataQtr!$B29)/100</f>
        <v>-0.222</v>
      </c>
      <c r="G29" s="43">
        <f>RANK(I29,I$27:I$36)+COUNTIFS(I$27:I29,I29)-1</f>
        <v>9</v>
      </c>
      <c r="H29" s="47" t="s">
        <v>22</v>
      </c>
      <c r="I29" s="52">
        <f>SUMIFS('Local Advertising'!$T:$T,'Local Advertising'!$A:$A,dataQtr!$B29)/100</f>
        <v>-0.214</v>
      </c>
      <c r="J29" s="43">
        <f>RANK(L29,L$27:L$36)+COUNTIFS(L$27:L29,L29)-1</f>
        <v>9</v>
      </c>
      <c r="K29" s="47" t="s">
        <v>22</v>
      </c>
      <c r="L29" s="52">
        <f>SUMIFS('Local Advertising'!$V:$V,'Local Advertising'!$A:$A,dataQtr!$B29)/100</f>
        <v>-0.193</v>
      </c>
      <c r="M29" s="43">
        <f>RANK(O29,O$27:O$36)+COUNTIFS(O$27:O29,O29)-1</f>
        <v>10</v>
      </c>
      <c r="N29" s="47" t="s">
        <v>22</v>
      </c>
      <c r="O29" s="52">
        <f>SUMIFS('Amplified Segment'!$T:$T,'Amplified Segment'!$A:$A,dataQtr!$B29)/100</f>
        <v>-0.86299999999999999</v>
      </c>
      <c r="P29" s="43">
        <f>RANK(R29,R$27:R$36)+COUNTIFS(R$27:R29,R29)-1</f>
        <v>10</v>
      </c>
      <c r="Q29" s="47" t="s">
        <v>22</v>
      </c>
      <c r="R29" s="52">
        <f>SUMIFS('Amplified Segment'!$V:$V,'Amplified Segment'!$A:$A,dataQtr!$B29)/100</f>
        <v>-0.7609999999999999</v>
      </c>
      <c r="S29" s="43">
        <f>RANK(U29,U$27:U$36)+COUNTIFS(U$27:U29,U29)-1</f>
        <v>9</v>
      </c>
      <c r="T29" s="47" t="s">
        <v>22</v>
      </c>
      <c r="U29" s="52">
        <f>SUMIFS('O&amp;O GAM'!$T:$T,'O&amp;O GAM'!$A:$A,dataQtr!$B29)/100</f>
        <v>-0.41499999999999998</v>
      </c>
      <c r="V29" s="43">
        <f>RANK(X29,X$27:X$36)+COUNTIFS(X$27:X29,X29)-1</f>
        <v>9</v>
      </c>
      <c r="W29" s="47" t="s">
        <v>22</v>
      </c>
      <c r="X29" s="52">
        <f>SUMIFS('O&amp;O GAM'!$V:$V,'O&amp;O GAM'!$A:$A,dataQtr!$B29)/100</f>
        <v>-0.32200000000000001</v>
      </c>
      <c r="Y29" s="43">
        <f>RANK(AA29,AA$27:AA$36)+COUNTIFS(AA$27:AA29,AA29)-1</f>
        <v>10</v>
      </c>
      <c r="Z29" s="47" t="s">
        <v>22</v>
      </c>
      <c r="AA29" s="52">
        <f>SUMIFS('Pillar Advertising'!$T:$T,'Pillar Advertising'!$A:$A,dataQtr!$B29)/100</f>
        <v>-0.51900000000000002</v>
      </c>
      <c r="AB29" s="43">
        <f>RANK(AD29,AD$27:AD$36)+COUNTIFS(AD$27:AD29,AD29)-1</f>
        <v>9</v>
      </c>
      <c r="AC29" s="47" t="s">
        <v>22</v>
      </c>
      <c r="AD29" s="52">
        <f>SUMIFS('Pillar Advertising'!$V:$V,'Pillar Advertising'!$A:$A,dataQtr!$B29)/100</f>
        <v>-0.34399999999999997</v>
      </c>
    </row>
    <row r="30" spans="1:30" x14ac:dyDescent="0.3">
      <c r="A30" s="43">
        <f>RANK(C30,C$27:C$36)+COUNTIFS(C$27:C30,C30)-1</f>
        <v>3</v>
      </c>
      <c r="B30" s="47" t="s">
        <v>28</v>
      </c>
      <c r="C30" s="42">
        <f>SUMIFS('Total Advertising Revenue'!$T:$T,'Total Advertising Revenue'!$A:$A,dataQtr!$B30)/100</f>
        <v>-1E-3</v>
      </c>
      <c r="D30" s="43">
        <f>RANK(F30,F$27:F$36)+COUNTIFS(F$27:F30,F30)-1</f>
        <v>3</v>
      </c>
      <c r="E30" s="47" t="s">
        <v>28</v>
      </c>
      <c r="F30" s="52">
        <f>SUMIFS('Total Advertising Revenue'!$V:$V,'Total Advertising Revenue'!$A:$A,dataQtr!$B30)/100</f>
        <v>4.0000000000000001E-3</v>
      </c>
      <c r="G30" s="43">
        <f>RANK(I30,I$27:I$36)+COUNTIFS(I$27:I30,I30)-1</f>
        <v>2</v>
      </c>
      <c r="H30" s="47" t="s">
        <v>28</v>
      </c>
      <c r="I30" s="52">
        <f>SUMIFS('Local Advertising'!$T:$T,'Local Advertising'!$A:$A,dataQtr!$B30)/100</f>
        <v>0.03</v>
      </c>
      <c r="J30" s="43">
        <f>RANK(L30,L$27:L$36)+COUNTIFS(L$27:L30,L30)-1</f>
        <v>1</v>
      </c>
      <c r="K30" s="47" t="s">
        <v>28</v>
      </c>
      <c r="L30" s="52">
        <f>SUMIFS('Local Advertising'!$V:$V,'Local Advertising'!$A:$A,dataQtr!$B30)/100</f>
        <v>8.5999999999999993E-2</v>
      </c>
      <c r="M30" s="43">
        <f>RANK(O30,O$27:O$36)+COUNTIFS(O$27:O30,O30)-1</f>
        <v>1</v>
      </c>
      <c r="N30" s="47" t="s">
        <v>28</v>
      </c>
      <c r="O30" s="52">
        <f>SUMIFS('Amplified Segment'!$T:$T,'Amplified Segment'!$A:$A,dataQtr!$B30)/100</f>
        <v>0.34200000000000003</v>
      </c>
      <c r="P30" s="43">
        <f>RANK(R30,R$27:R$36)+COUNTIFS(R$27:R30,R30)-1</f>
        <v>3</v>
      </c>
      <c r="Q30" s="47" t="s">
        <v>28</v>
      </c>
      <c r="R30" s="52">
        <f>SUMIFS('Amplified Segment'!$V:$V,'Amplified Segment'!$A:$A,dataQtr!$B30)/100</f>
        <v>0.79900000000000004</v>
      </c>
      <c r="S30" s="43">
        <f>RANK(U30,U$27:U$36)+COUNTIFS(U$27:U30,U30)-1</f>
        <v>8</v>
      </c>
      <c r="T30" s="47" t="s">
        <v>28</v>
      </c>
      <c r="U30" s="52">
        <f>SUMIFS('O&amp;O GAM'!$T:$T,'O&amp;O GAM'!$A:$A,dataQtr!$B30)/100</f>
        <v>-0.23600000000000002</v>
      </c>
      <c r="V30" s="43">
        <f>RANK(X30,X$27:X$36)+COUNTIFS(X$27:X30,X30)-1</f>
        <v>1</v>
      </c>
      <c r="W30" s="47" t="s">
        <v>28</v>
      </c>
      <c r="X30" s="52">
        <f>SUMIFS('O&amp;O GAM'!$V:$V,'O&amp;O GAM'!$A:$A,dataQtr!$B30)/100</f>
        <v>0.90900000000000003</v>
      </c>
      <c r="Y30" s="43">
        <f>RANK(AA30,AA$27:AA$36)+COUNTIFS(AA$27:AA30,AA30)-1</f>
        <v>1</v>
      </c>
      <c r="Z30" s="47" t="s">
        <v>28</v>
      </c>
      <c r="AA30" s="52">
        <f>SUMIFS('Pillar Advertising'!$T:$T,'Pillar Advertising'!$A:$A,dataQtr!$B30)/100</f>
        <v>8.900000000000001E-2</v>
      </c>
      <c r="AB30" s="43">
        <f>RANK(AD30,AD$27:AD$36)+COUNTIFS(AD$27:AD30,AD30)-1</f>
        <v>2</v>
      </c>
      <c r="AC30" s="47" t="s">
        <v>28</v>
      </c>
      <c r="AD30" s="52">
        <f>SUMIFS('Pillar Advertising'!$V:$V,'Pillar Advertising'!$A:$A,dataQtr!$B30)/100</f>
        <v>0.311</v>
      </c>
    </row>
    <row r="31" spans="1:30" x14ac:dyDescent="0.3">
      <c r="A31" s="43">
        <f>RANK(C31,C$27:C$36)+COUNTIFS(C$27:C31,C31)-1</f>
        <v>1</v>
      </c>
      <c r="B31" s="47" t="s">
        <v>24</v>
      </c>
      <c r="C31" s="42">
        <f>SUMIFS('Total Advertising Revenue'!$T:$T,'Total Advertising Revenue'!$A:$A,dataQtr!$B31)/100</f>
        <v>3.6000000000000004E-2</v>
      </c>
      <c r="D31" s="43">
        <f>RANK(F31,F$27:F$36)+COUNTIFS(F$27:F31,F31)-1</f>
        <v>4</v>
      </c>
      <c r="E31" s="47" t="s">
        <v>24</v>
      </c>
      <c r="F31" s="52">
        <f>SUMIFS('Total Advertising Revenue'!$V:$V,'Total Advertising Revenue'!$A:$A,dataQtr!$B31)/100</f>
        <v>-1.1000000000000001E-2</v>
      </c>
      <c r="G31" s="43">
        <f>RANK(I31,I$27:I$36)+COUNTIFS(I$27:I31,I31)-1</f>
        <v>1</v>
      </c>
      <c r="H31" s="47" t="s">
        <v>24</v>
      </c>
      <c r="I31" s="52">
        <f>SUMIFS('Local Advertising'!$T:$T,'Local Advertising'!$A:$A,dataQtr!$B31)/100</f>
        <v>3.7000000000000005E-2</v>
      </c>
      <c r="J31" s="43">
        <f>RANK(L31,L$27:L$36)+COUNTIFS(L$27:L31,L31)-1</f>
        <v>3</v>
      </c>
      <c r="K31" s="47" t="s">
        <v>24</v>
      </c>
      <c r="L31" s="52">
        <f>SUMIFS('Local Advertising'!$V:$V,'Local Advertising'!$A:$A,dataQtr!$B31)/100</f>
        <v>6.5000000000000002E-2</v>
      </c>
      <c r="M31" s="43">
        <f>RANK(O31,O$27:O$36)+COUNTIFS(O$27:O31,O31)-1</f>
        <v>4</v>
      </c>
      <c r="N31" s="47" t="s">
        <v>24</v>
      </c>
      <c r="O31" s="52">
        <f>SUMIFS('Amplified Segment'!$T:$T,'Amplified Segment'!$A:$A,dataQtr!$B31)/100</f>
        <v>0.14699999999999999</v>
      </c>
      <c r="P31" s="43">
        <f>RANK(R31,R$27:R$36)+COUNTIFS(R$27:R31,R31)-1</f>
        <v>4</v>
      </c>
      <c r="Q31" s="47" t="s">
        <v>24</v>
      </c>
      <c r="R31" s="52">
        <f>SUMIFS('Amplified Segment'!$V:$V,'Amplified Segment'!$A:$A,dataQtr!$B31)/100</f>
        <v>0.67700000000000005</v>
      </c>
      <c r="S31" s="43">
        <f>RANK(U31,U$27:U$36)+COUNTIFS(U$27:U31,U31)-1</f>
        <v>1</v>
      </c>
      <c r="T31" s="47" t="s">
        <v>24</v>
      </c>
      <c r="U31" s="52">
        <f>SUMIFS('O&amp;O GAM'!$T:$T,'O&amp;O GAM'!$A:$A,dataQtr!$B31)/100</f>
        <v>0.27600000000000002</v>
      </c>
      <c r="V31" s="43">
        <f>RANK(X31,X$27:X$36)+COUNTIFS(X$27:X31,X31)-1</f>
        <v>2</v>
      </c>
      <c r="W31" s="47" t="s">
        <v>24</v>
      </c>
      <c r="X31" s="52">
        <f>SUMIFS('O&amp;O GAM'!$V:$V,'O&amp;O GAM'!$A:$A,dataQtr!$B31)/100</f>
        <v>0.313</v>
      </c>
      <c r="Y31" s="43">
        <f>RANK(AA31,AA$27:AA$36)+COUNTIFS(AA$27:AA31,AA31)-1</f>
        <v>4</v>
      </c>
      <c r="Z31" s="47" t="s">
        <v>24</v>
      </c>
      <c r="AA31" s="52">
        <f>SUMIFS('Pillar Advertising'!$T:$T,'Pillar Advertising'!$A:$A,dataQtr!$B31)/100</f>
        <v>3.0000000000000001E-3</v>
      </c>
      <c r="AB31" s="43">
        <f>RANK(AD31,AD$27:AD$36)+COUNTIFS(AD$27:AD31,AD31)-1</f>
        <v>3</v>
      </c>
      <c r="AC31" s="47" t="s">
        <v>24</v>
      </c>
      <c r="AD31" s="52">
        <f>SUMIFS('Pillar Advertising'!$V:$V,'Pillar Advertising'!$A:$A,dataQtr!$B31)/100</f>
        <v>0.23300000000000001</v>
      </c>
    </row>
    <row r="32" spans="1:30" x14ac:dyDescent="0.3">
      <c r="A32" s="43">
        <f>RANK(C32,C$27:C$36)+COUNTIFS(C$27:C32,C32)-1</f>
        <v>6</v>
      </c>
      <c r="B32" s="47" t="s">
        <v>23</v>
      </c>
      <c r="C32" s="42">
        <f>SUMIFS('Total Advertising Revenue'!$T:$T,'Total Advertising Revenue'!$A:$A,dataQtr!$B32)/100</f>
        <v>-0.127</v>
      </c>
      <c r="D32" s="43">
        <f>RANK(F32,F$27:F$36)+COUNTIFS(F$27:F32,F32)-1</f>
        <v>5</v>
      </c>
      <c r="E32" s="47" t="s">
        <v>23</v>
      </c>
      <c r="F32" s="52">
        <f>SUMIFS('Total Advertising Revenue'!$V:$V,'Total Advertising Revenue'!$A:$A,dataQtr!$B32)/100</f>
        <v>-5.2000000000000005E-2</v>
      </c>
      <c r="G32" s="43">
        <f>RANK(I32,I$27:I$36)+COUNTIFS(I$27:I32,I32)-1</f>
        <v>5</v>
      </c>
      <c r="H32" s="47" t="s">
        <v>23</v>
      </c>
      <c r="I32" s="52">
        <f>SUMIFS('Local Advertising'!$T:$T,'Local Advertising'!$A:$A,dataQtr!$B32)/100</f>
        <v>-0.1</v>
      </c>
      <c r="J32" s="43">
        <f>RANK(L32,L$27:L$36)+COUNTIFS(L$27:L32,L32)-1</f>
        <v>5</v>
      </c>
      <c r="K32" s="47" t="s">
        <v>23</v>
      </c>
      <c r="L32" s="52">
        <f>SUMIFS('Local Advertising'!$V:$V,'Local Advertising'!$A:$A,dataQtr!$B32)/100</f>
        <v>1.2E-2</v>
      </c>
      <c r="M32" s="43">
        <f>RANK(O32,O$27:O$36)+COUNTIFS(O$27:O32,O32)-1</f>
        <v>8</v>
      </c>
      <c r="N32" s="47" t="s">
        <v>23</v>
      </c>
      <c r="O32" s="52">
        <f>SUMIFS('Amplified Segment'!$T:$T,'Amplified Segment'!$A:$A,dataQtr!$B32)/100</f>
        <v>-0.49700000000000005</v>
      </c>
      <c r="P32" s="43">
        <f>RANK(R32,R$27:R$36)+COUNTIFS(R$27:R32,R32)-1</f>
        <v>7</v>
      </c>
      <c r="Q32" s="47" t="s">
        <v>23</v>
      </c>
      <c r="R32" s="52">
        <f>SUMIFS('Amplified Segment'!$V:$V,'Amplified Segment'!$A:$A,dataQtr!$B32)/100</f>
        <v>0.14099999999999999</v>
      </c>
      <c r="S32" s="43">
        <f>RANK(U32,U$27:U$36)+COUNTIFS(U$27:U32,U32)-1</f>
        <v>6</v>
      </c>
      <c r="T32" s="47" t="s">
        <v>23</v>
      </c>
      <c r="U32" s="52">
        <f>SUMIFS('O&amp;O GAM'!$T:$T,'O&amp;O GAM'!$A:$A,dataQtr!$B32)/100</f>
        <v>1.1000000000000001E-2</v>
      </c>
      <c r="V32" s="43">
        <f>RANK(X32,X$27:X$36)+COUNTIFS(X$27:X32,X32)-1</f>
        <v>5</v>
      </c>
      <c r="W32" s="47" t="s">
        <v>23</v>
      </c>
      <c r="X32" s="52">
        <f>SUMIFS('O&amp;O GAM'!$V:$V,'O&amp;O GAM'!$A:$A,dataQtr!$B32)/100</f>
        <v>1.9E-2</v>
      </c>
      <c r="Y32" s="43">
        <f>RANK(AA32,AA$27:AA$36)+COUNTIFS(AA$27:AA32,AA32)-1</f>
        <v>8</v>
      </c>
      <c r="Z32" s="47" t="s">
        <v>23</v>
      </c>
      <c r="AA32" s="52">
        <f>SUMIFS('Pillar Advertising'!$T:$T,'Pillar Advertising'!$A:$A,dataQtr!$B32)/100</f>
        <v>-0.30299999999999999</v>
      </c>
      <c r="AB32" s="43">
        <f>RANK(AD32,AD$27:AD$36)+COUNTIFS(AD$27:AD32,AD32)-1</f>
        <v>6</v>
      </c>
      <c r="AC32" s="47" t="s">
        <v>23</v>
      </c>
      <c r="AD32" s="52">
        <f>SUMIFS('Pillar Advertising'!$V:$V,'Pillar Advertising'!$A:$A,dataQtr!$B32)/100</f>
        <v>-1.3999999999999999E-2</v>
      </c>
    </row>
    <row r="33" spans="1:30" x14ac:dyDescent="0.3">
      <c r="A33" s="43">
        <f>RANK(C33,C$27:C$36)+COUNTIFS(C$27:C33,C33)-1</f>
        <v>10</v>
      </c>
      <c r="B33" s="47" t="s">
        <v>34</v>
      </c>
      <c r="C33" s="42">
        <f>SUMIFS('Total Advertising Revenue'!$T:$T,'Total Advertising Revenue'!$A:$A,dataQtr!$B33)/100</f>
        <v>-0.251</v>
      </c>
      <c r="D33" s="43">
        <f>RANK(F33,F$27:F$36)+COUNTIFS(F$27:F33,F33)-1</f>
        <v>10</v>
      </c>
      <c r="E33" s="47" t="s">
        <v>34</v>
      </c>
      <c r="F33" s="52">
        <f>SUMIFS('Total Advertising Revenue'!$V:$V,'Total Advertising Revenue'!$A:$A,dataQtr!$B33)/100</f>
        <v>-0.313</v>
      </c>
      <c r="G33" s="43">
        <f>RANK(I33,I$27:I$36)+COUNTIFS(I$27:I33,I33)-1</f>
        <v>10</v>
      </c>
      <c r="H33" s="47" t="s">
        <v>34</v>
      </c>
      <c r="I33" s="52">
        <f>SUMIFS('Local Advertising'!$T:$T,'Local Advertising'!$A:$A,dataQtr!$B33)/100</f>
        <v>-0.23</v>
      </c>
      <c r="J33" s="43">
        <f>RANK(L33,L$27:L$36)+COUNTIFS(L$27:L33,L33)-1</f>
        <v>10</v>
      </c>
      <c r="K33" s="47" t="s">
        <v>34</v>
      </c>
      <c r="L33" s="52">
        <f>SUMIFS('Local Advertising'!$V:$V,'Local Advertising'!$A:$A,dataQtr!$B33)/100</f>
        <v>-0.29799999999999999</v>
      </c>
      <c r="M33" s="43">
        <f>RANK(O33,O$27:O$36)+COUNTIFS(O$27:O33,O33)-1</f>
        <v>9</v>
      </c>
      <c r="N33" s="47" t="s">
        <v>34</v>
      </c>
      <c r="O33" s="52">
        <f>SUMIFS('Amplified Segment'!$T:$T,'Amplified Segment'!$A:$A,dataQtr!$B33)/100</f>
        <v>-0.746</v>
      </c>
      <c r="P33" s="43">
        <f>RANK(R33,R$27:R$36)+COUNTIFS(R$27:R33,R33)-1</f>
        <v>9</v>
      </c>
      <c r="Q33" s="47" t="s">
        <v>34</v>
      </c>
      <c r="R33" s="52">
        <f>SUMIFS('Amplified Segment'!$V:$V,'Amplified Segment'!$A:$A,dataQtr!$B33)/100</f>
        <v>-0.62680591972947752</v>
      </c>
      <c r="S33" s="43">
        <f>RANK(U33,U$27:U$36)+COUNTIFS(U$27:U33,U33)-1</f>
        <v>3</v>
      </c>
      <c r="T33" s="47" t="s">
        <v>34</v>
      </c>
      <c r="U33" s="52">
        <f>SUMIFS('O&amp;O GAM'!$T:$T,'O&amp;O GAM'!$A:$A,dataQtr!$B33)/100</f>
        <v>0.106</v>
      </c>
      <c r="V33" s="43">
        <f>RANK(X33,X$27:X$36)+COUNTIFS(X$27:X33,X33)-1</f>
        <v>8</v>
      </c>
      <c r="W33" s="47" t="s">
        <v>34</v>
      </c>
      <c r="X33" s="52">
        <f>SUMIFS('O&amp;O GAM'!$V:$V,'O&amp;O GAM'!$A:$A,dataQtr!$B33)/100</f>
        <v>-0.14899999999999999</v>
      </c>
      <c r="Y33" s="43">
        <f>RANK(AA33,AA$27:AA$36)+COUNTIFS(AA$27:AA33,AA33)-1</f>
        <v>9</v>
      </c>
      <c r="Z33" s="47" t="s">
        <v>34</v>
      </c>
      <c r="AA33" s="52">
        <f>SUMIFS('Pillar Advertising'!$T:$T,'Pillar Advertising'!$A:$A,dataQtr!$B33)/100</f>
        <v>-0.41700000000000004</v>
      </c>
      <c r="AB33" s="43">
        <f>RANK(AD33,AD$27:AD$36)+COUNTIFS(AD$27:AD33,AD33)-1</f>
        <v>10</v>
      </c>
      <c r="AC33" s="47" t="s">
        <v>34</v>
      </c>
      <c r="AD33" s="52">
        <f>SUMIFS('Pillar Advertising'!$V:$V,'Pillar Advertising'!$A:$A,dataQtr!$B33)/100</f>
        <v>-0.39399999999999996</v>
      </c>
    </row>
    <row r="34" spans="1:30" x14ac:dyDescent="0.3">
      <c r="A34" s="43">
        <f>RANK(C34,C$27:C$36)+COUNTIFS(C$27:C34,C34)-1</f>
        <v>7</v>
      </c>
      <c r="B34" s="47" t="s">
        <v>36</v>
      </c>
      <c r="C34" s="42">
        <f>SUMIFS('Total Advertising Revenue'!$T:$T,'Total Advertising Revenue'!$A:$A,dataQtr!$B34)/100</f>
        <v>-0.17899999999999999</v>
      </c>
      <c r="D34" s="43">
        <f>RANK(F34,F$27:F$36)+COUNTIFS(F$27:F34,F34)-1</f>
        <v>7</v>
      </c>
      <c r="E34" s="47" t="s">
        <v>36</v>
      </c>
      <c r="F34" s="52">
        <f>SUMIFS('Total Advertising Revenue'!$V:$V,'Total Advertising Revenue'!$A:$A,dataQtr!$B34)/100</f>
        <v>-0.18</v>
      </c>
      <c r="G34" s="43">
        <f>RANK(I34,I$27:I$36)+COUNTIFS(I$27:I34,I34)-1</f>
        <v>7</v>
      </c>
      <c r="H34" s="47" t="s">
        <v>36</v>
      </c>
      <c r="I34" s="52">
        <f>SUMIFS('Local Advertising'!$T:$T,'Local Advertising'!$A:$A,dataQtr!$B34)/100</f>
        <v>-0.153</v>
      </c>
      <c r="J34" s="43">
        <f>RANK(L34,L$27:L$36)+COUNTIFS(L$27:L34,L34)-1</f>
        <v>8</v>
      </c>
      <c r="K34" s="47" t="s">
        <v>36</v>
      </c>
      <c r="L34" s="52">
        <f>SUMIFS('Local Advertising'!$V:$V,'Local Advertising'!$A:$A,dataQtr!$B34)/100</f>
        <v>-0.13400000000000001</v>
      </c>
      <c r="M34" s="43">
        <f>RANK(O34,O$27:O$36)+COUNTIFS(O$27:O34,O34)-1</f>
        <v>6</v>
      </c>
      <c r="N34" s="47" t="s">
        <v>36</v>
      </c>
      <c r="O34" s="52">
        <f>SUMIFS('Amplified Segment'!$T:$T,'Amplified Segment'!$A:$A,dataQtr!$B34)/100</f>
        <v>0.11599999999999999</v>
      </c>
      <c r="P34" s="43">
        <f>RANK(R34,R$27:R$36)+COUNTIFS(R$27:R34,R34)-1</f>
        <v>6</v>
      </c>
      <c r="Q34" s="47" t="s">
        <v>36</v>
      </c>
      <c r="R34" s="52">
        <f>SUMIFS('Amplified Segment'!$V:$V,'Amplified Segment'!$A:$A,dataQtr!$B34)/100</f>
        <v>0.20199999999999999</v>
      </c>
      <c r="S34" s="43">
        <f>RANK(U34,U$27:U$36)+COUNTIFS(U$27:U34,U34)-1</f>
        <v>4</v>
      </c>
      <c r="T34" s="47" t="s">
        <v>36</v>
      </c>
      <c r="U34" s="52">
        <f>SUMIFS('O&amp;O GAM'!$T:$T,'O&amp;O GAM'!$A:$A,dataQtr!$B34)/100</f>
        <v>7.6999999999999999E-2</v>
      </c>
      <c r="V34" s="43">
        <f>RANK(X34,X$27:X$36)+COUNTIFS(X$27:X34,X34)-1</f>
        <v>6</v>
      </c>
      <c r="W34" s="47" t="s">
        <v>36</v>
      </c>
      <c r="X34" s="52">
        <f>SUMIFS('O&amp;O GAM'!$V:$V,'O&amp;O GAM'!$A:$A,dataQtr!$B34)/100</f>
        <v>1.6E-2</v>
      </c>
      <c r="Y34" s="43">
        <f>RANK(AA34,AA$27:AA$36)+COUNTIFS(AA$27:AA34,AA34)-1</f>
        <v>7</v>
      </c>
      <c r="Z34" s="47" t="s">
        <v>36</v>
      </c>
      <c r="AA34" s="52">
        <f>SUMIFS('Pillar Advertising'!$T:$T,'Pillar Advertising'!$A:$A,dataQtr!$B34)/100</f>
        <v>-0.185</v>
      </c>
      <c r="AB34" s="43">
        <f>RANK(AD34,AD$27:AD$36)+COUNTIFS(AD$27:AD34,AD34)-1</f>
        <v>8</v>
      </c>
      <c r="AC34" s="47" t="s">
        <v>36</v>
      </c>
      <c r="AD34" s="52">
        <f>SUMIFS('Pillar Advertising'!$V:$V,'Pillar Advertising'!$A:$A,dataQtr!$B34)/100</f>
        <v>-0.14499999999999999</v>
      </c>
    </row>
    <row r="35" spans="1:30" x14ac:dyDescent="0.3">
      <c r="A35" s="43">
        <f>RANK(C35,C$27:C$36)+COUNTIFS(C$27:C35,C35)-1</f>
        <v>2</v>
      </c>
      <c r="B35" s="47" t="s">
        <v>25</v>
      </c>
      <c r="C35" s="42">
        <f>SUMIFS('Total Advertising Revenue'!$T:$T,'Total Advertising Revenue'!$A:$A,dataQtr!$B35)/100</f>
        <v>1.7000000000000001E-2</v>
      </c>
      <c r="D35" s="43">
        <f>RANK(F35,F$27:F$36)+COUNTIFS(F$27:F35,F35)-1</f>
        <v>1</v>
      </c>
      <c r="E35" s="47" t="s">
        <v>25</v>
      </c>
      <c r="F35" s="52">
        <f>SUMIFS('Total Advertising Revenue'!$V:$V,'Total Advertising Revenue'!$A:$A,dataQtr!$B35)/100</f>
        <v>2.6000000000000002E-2</v>
      </c>
      <c r="G35" s="43">
        <f>RANK(I35,I$27:I$36)+COUNTIFS(I$27:I35,I35)-1</f>
        <v>3</v>
      </c>
      <c r="H35" s="47" t="s">
        <v>25</v>
      </c>
      <c r="I35" s="52">
        <f>SUMIFS('Local Advertising'!$T:$T,'Local Advertising'!$A:$A,dataQtr!$B35)/100</f>
        <v>2.6000000000000002E-2</v>
      </c>
      <c r="J35" s="43">
        <f>RANK(L35,L$27:L$36)+COUNTIFS(L$27:L35,L35)-1</f>
        <v>4</v>
      </c>
      <c r="K35" s="47" t="s">
        <v>25</v>
      </c>
      <c r="L35" s="52">
        <f>SUMIFS('Local Advertising'!$V:$V,'Local Advertising'!$A:$A,dataQtr!$B35)/100</f>
        <v>3.2000000000000001E-2</v>
      </c>
      <c r="M35" s="43">
        <f>RANK(O35,O$27:O$36)+COUNTIFS(O$27:O35,O35)-1</f>
        <v>2</v>
      </c>
      <c r="N35" s="47" t="s">
        <v>25</v>
      </c>
      <c r="O35" s="52">
        <f>SUMIFS('Amplified Segment'!$T:$T,'Amplified Segment'!$A:$A,dataQtr!$B35)/100</f>
        <v>0.27200000000000002</v>
      </c>
      <c r="P35" s="43">
        <f>RANK(R35,R$27:R$36)+COUNTIFS(R$27:R35,R35)-1</f>
        <v>2</v>
      </c>
      <c r="Q35" s="47" t="s">
        <v>25</v>
      </c>
      <c r="R35" s="52">
        <f>SUMIFS('Amplified Segment'!$V:$V,'Amplified Segment'!$A:$A,dataQtr!$B35)/100</f>
        <v>0.84200000000000008</v>
      </c>
      <c r="S35" s="43">
        <f>RANK(U35,U$27:U$36)+COUNTIFS(U$27:U35,U35)-1</f>
        <v>7</v>
      </c>
      <c r="T35" s="47" t="s">
        <v>25</v>
      </c>
      <c r="U35" s="52">
        <f>SUMIFS('O&amp;O GAM'!$T:$T,'O&amp;O GAM'!$A:$A,dataQtr!$B35)/100</f>
        <v>-8.6999999999999994E-2</v>
      </c>
      <c r="V35" s="43">
        <f>RANK(X35,X$27:X$36)+COUNTIFS(X$27:X35,X35)-1</f>
        <v>7</v>
      </c>
      <c r="W35" s="47" t="s">
        <v>25</v>
      </c>
      <c r="X35" s="52">
        <f>SUMIFS('O&amp;O GAM'!$V:$V,'O&amp;O GAM'!$A:$A,dataQtr!$B35)/100</f>
        <v>-5.2000000000000005E-2</v>
      </c>
      <c r="Y35" s="43">
        <f>RANK(AA35,AA$27:AA$36)+COUNTIFS(AA$27:AA35,AA35)-1</f>
        <v>2</v>
      </c>
      <c r="Z35" s="47" t="s">
        <v>25</v>
      </c>
      <c r="AA35" s="52">
        <f>SUMIFS('Pillar Advertising'!$T:$T,'Pillar Advertising'!$A:$A,dataQtr!$B35)/100</f>
        <v>2.7999999999999997E-2</v>
      </c>
      <c r="AB35" s="43">
        <f>RANK(AD35,AD$27:AD$36)+COUNTIFS(AD$27:AD35,AD35)-1</f>
        <v>4</v>
      </c>
      <c r="AC35" s="47" t="s">
        <v>25</v>
      </c>
      <c r="AD35" s="52">
        <f>SUMIFS('Pillar Advertising'!$V:$V,'Pillar Advertising'!$A:$A,dataQtr!$B35)/100</f>
        <v>0.185</v>
      </c>
    </row>
    <row r="36" spans="1:30" x14ac:dyDescent="0.3">
      <c r="A36" s="43">
        <f>RANK(C36,C$27:C$36)+COUNTIFS(C$27:C36,C36)-1</f>
        <v>9</v>
      </c>
      <c r="B36" s="47" t="s">
        <v>26</v>
      </c>
      <c r="C36" s="42">
        <f>SUMIFS('Total Advertising Revenue'!$T:$T,'Total Advertising Revenue'!$A:$A,dataQtr!$B36)/100</f>
        <v>-0.22699999999999998</v>
      </c>
      <c r="D36" s="43">
        <f>RANK(F36,F$27:F$36)+COUNTIFS(F$27:F36,F36)-1</f>
        <v>8</v>
      </c>
      <c r="E36" s="47" t="s">
        <v>26</v>
      </c>
      <c r="F36" s="52">
        <f>SUMIFS('Total Advertising Revenue'!$V:$V,'Total Advertising Revenue'!$A:$A,dataQtr!$B36)/100</f>
        <v>-0.20499999999999999</v>
      </c>
      <c r="G36" s="43">
        <f>RANK(I36,I$27:I$36)+COUNTIFS(I$27:I36,I36)-1</f>
        <v>8</v>
      </c>
      <c r="H36" s="47" t="s">
        <v>26</v>
      </c>
      <c r="I36" s="52">
        <f>SUMIFS('Local Advertising'!$T:$T,'Local Advertising'!$A:$A,dataQtr!$B36)/100</f>
        <v>-0.17899999999999999</v>
      </c>
      <c r="J36" s="43">
        <f>RANK(L36,L$27:L$36)+COUNTIFS(L$27:L36,L36)-1</f>
        <v>6</v>
      </c>
      <c r="K36" s="47" t="s">
        <v>26</v>
      </c>
      <c r="L36" s="52">
        <f>SUMIFS('Local Advertising'!$V:$V,'Local Advertising'!$A:$A,dataQtr!$B36)/100</f>
        <v>-9.1999999999999998E-2</v>
      </c>
      <c r="M36" s="43">
        <f>RANK(O36,O$27:O$36)+COUNTIFS(O$27:O36,O36)-1</f>
        <v>5</v>
      </c>
      <c r="N36" s="47" t="s">
        <v>26</v>
      </c>
      <c r="O36" s="52">
        <f>SUMIFS('Amplified Segment'!$T:$T,'Amplified Segment'!$A:$A,dataQtr!$B36)/100</f>
        <v>0.13500000000000001</v>
      </c>
      <c r="P36" s="43">
        <f>RANK(R36,R$27:R$36)+COUNTIFS(R$27:R36,R36)-1</f>
        <v>5</v>
      </c>
      <c r="Q36" s="47" t="s">
        <v>26</v>
      </c>
      <c r="R36" s="52">
        <f>SUMIFS('Amplified Segment'!$V:$V,'Amplified Segment'!$A:$A,dataQtr!$B36)/100</f>
        <v>0.56499999999999995</v>
      </c>
      <c r="S36" s="43">
        <f>RANK(U36,U$27:U$36)+COUNTIFS(U$27:U36,U36)-1</f>
        <v>10</v>
      </c>
      <c r="T36" s="47" t="s">
        <v>26</v>
      </c>
      <c r="U36" s="52">
        <f>SUMIFS('O&amp;O GAM'!$T:$T,'O&amp;O GAM'!$A:$A,dataQtr!$B36)/100</f>
        <v>-0.79400000000000004</v>
      </c>
      <c r="V36" s="43">
        <f>RANK(X36,X$27:X$36)+COUNTIFS(X$27:X36,X36)-1</f>
        <v>10</v>
      </c>
      <c r="W36" s="47" t="s">
        <v>26</v>
      </c>
      <c r="X36" s="52">
        <f>SUMIFS('O&amp;O GAM'!$V:$V,'O&amp;O GAM'!$A:$A,dataQtr!$B36)/100</f>
        <v>-0.73699999999999999</v>
      </c>
      <c r="Y36" s="43">
        <f>RANK(AA36,AA$27:AA$36)+COUNTIFS(AA$27:AA36,AA36)-1</f>
        <v>5</v>
      </c>
      <c r="Z36" s="47" t="s">
        <v>26</v>
      </c>
      <c r="AA36" s="52">
        <f>SUMIFS('Pillar Advertising'!$T:$T,'Pillar Advertising'!$A:$A,dataQtr!$B36)/100</f>
        <v>-0.14499999999999999</v>
      </c>
      <c r="AB36" s="43">
        <f>RANK(AD36,AD$27:AD$36)+COUNTIFS(AD$27:AD36,AD36)-1</f>
        <v>5</v>
      </c>
      <c r="AC36" s="47" t="s">
        <v>26</v>
      </c>
      <c r="AD36" s="52">
        <f>SUMIFS('Pillar Advertising'!$V:$V,'Pillar Advertising'!$A:$A,dataQtr!$B36)/100</f>
        <v>8.900000000000001E-2</v>
      </c>
    </row>
    <row r="37" spans="1:30" ht="15" thickBot="1" x14ac:dyDescent="0.35">
      <c r="A37" s="45"/>
      <c r="B37" s="50"/>
      <c r="C37" s="46"/>
      <c r="D37" s="45"/>
      <c r="E37" s="50"/>
      <c r="F37" s="53"/>
      <c r="G37" s="45"/>
      <c r="H37" s="50"/>
      <c r="I37" s="54"/>
      <c r="J37" s="45"/>
      <c r="K37" s="50"/>
      <c r="L37" s="54"/>
      <c r="M37" s="45"/>
      <c r="N37" s="50"/>
      <c r="O37" s="55"/>
      <c r="P37" s="45"/>
      <c r="Q37" s="50"/>
      <c r="R37" s="54"/>
      <c r="S37" s="45"/>
      <c r="T37" s="50"/>
      <c r="U37" s="54"/>
      <c r="V37" s="45"/>
      <c r="W37" s="50"/>
      <c r="X37" s="55"/>
      <c r="Y37" s="45"/>
      <c r="Z37" s="50"/>
      <c r="AA37" s="54"/>
      <c r="AB37" s="45"/>
      <c r="AC37" s="50"/>
      <c r="AD37" s="54"/>
    </row>
    <row r="38" spans="1:30" ht="15" thickTop="1" x14ac:dyDescent="0.3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</sheetData>
  <mergeCells count="10">
    <mergeCell ref="S2:U2"/>
    <mergeCell ref="V2:X2"/>
    <mergeCell ref="Y2:AA2"/>
    <mergeCell ref="AB2:AD2"/>
    <mergeCell ref="A2:C2"/>
    <mergeCell ref="D2:F2"/>
    <mergeCell ref="G2:I2"/>
    <mergeCell ref="J2:L2"/>
    <mergeCell ref="M2:O2"/>
    <mergeCell ref="P2:R2"/>
  </mergeCell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workbookViewId="0"/>
  </sheetViews>
  <sheetFormatPr defaultRowHeight="14.4" x14ac:dyDescent="0.3"/>
  <cols>
    <col min="1" max="1" width="7.109375" bestFit="1" customWidth="1"/>
    <col min="2" max="2" width="17.44140625" bestFit="1" customWidth="1"/>
    <col min="3" max="3" width="8.21875" bestFit="1" customWidth="1"/>
    <col min="4" max="4" width="4.109375" bestFit="1" customWidth="1"/>
    <col min="5" max="5" width="17.44140625" bestFit="1" customWidth="1"/>
    <col min="6" max="6" width="7.21875" bestFit="1" customWidth="1"/>
    <col min="7" max="7" width="6.21875" bestFit="1" customWidth="1"/>
    <col min="8" max="8" width="17.44140625" bestFit="1" customWidth="1"/>
    <col min="9" max="9" width="7.21875" bestFit="1" customWidth="1"/>
    <col min="10" max="10" width="4.109375" bestFit="1" customWidth="1"/>
    <col min="11" max="11" width="17.44140625" bestFit="1" customWidth="1"/>
    <col min="12" max="12" width="7.21875" bestFit="1" customWidth="1"/>
    <col min="13" max="13" width="4.109375" bestFit="1" customWidth="1"/>
    <col min="14" max="14" width="17.44140625" bestFit="1" customWidth="1"/>
    <col min="15" max="15" width="7.21875" bestFit="1" customWidth="1"/>
    <col min="16" max="16" width="6.21875" bestFit="1" customWidth="1"/>
    <col min="17" max="17" width="17.44140625" bestFit="1" customWidth="1"/>
    <col min="18" max="18" width="6.5546875" bestFit="1" customWidth="1"/>
    <col min="19" max="19" width="4.109375" bestFit="1" customWidth="1"/>
    <col min="20" max="20" width="17.44140625" bestFit="1" customWidth="1"/>
    <col min="21" max="21" width="7.21875" bestFit="1" customWidth="1"/>
    <col min="22" max="22" width="4.109375" bestFit="1" customWidth="1"/>
    <col min="23" max="23" width="17.44140625" bestFit="1" customWidth="1"/>
    <col min="24" max="24" width="6.5546875" bestFit="1" customWidth="1"/>
    <col min="25" max="25" width="4.109375" bestFit="1" customWidth="1"/>
    <col min="26" max="26" width="17.44140625" bestFit="1" customWidth="1"/>
    <col min="27" max="27" width="7.21875" bestFit="1" customWidth="1"/>
    <col min="28" max="28" width="4.109375" bestFit="1" customWidth="1"/>
    <col min="29" max="29" width="17.44140625" bestFit="1" customWidth="1"/>
    <col min="30" max="30" width="7.21875" bestFit="1" customWidth="1"/>
  </cols>
  <sheetData>
    <row r="1" spans="1:30" x14ac:dyDescent="0.3">
      <c r="A1" s="59"/>
      <c r="B1" s="56" t="s">
        <v>107</v>
      </c>
      <c r="D1" s="39"/>
      <c r="E1" s="39"/>
      <c r="F1" s="38"/>
      <c r="G1" s="38"/>
    </row>
    <row r="2" spans="1:30" ht="15" thickBot="1" x14ac:dyDescent="0.35">
      <c r="A2" s="188" t="s">
        <v>68</v>
      </c>
      <c r="B2" s="188"/>
      <c r="C2" s="188"/>
      <c r="D2" s="188" t="s">
        <v>69</v>
      </c>
      <c r="E2" s="188"/>
      <c r="F2" s="188"/>
      <c r="G2" s="188" t="s">
        <v>70</v>
      </c>
      <c r="H2" s="188"/>
      <c r="I2" s="188"/>
      <c r="J2" s="188" t="s">
        <v>71</v>
      </c>
      <c r="K2" s="188"/>
      <c r="L2" s="188"/>
      <c r="M2" s="188" t="s">
        <v>72</v>
      </c>
      <c r="N2" s="188"/>
      <c r="O2" s="188"/>
      <c r="P2" s="188" t="s">
        <v>73</v>
      </c>
      <c r="Q2" s="188"/>
      <c r="R2" s="188"/>
      <c r="S2" s="188" t="s">
        <v>74</v>
      </c>
      <c r="T2" s="188"/>
      <c r="U2" s="188"/>
      <c r="V2" s="188" t="s">
        <v>75</v>
      </c>
      <c r="W2" s="188"/>
      <c r="X2" s="188"/>
      <c r="Y2" s="188" t="s">
        <v>76</v>
      </c>
      <c r="Z2" s="188"/>
      <c r="AA2" s="188"/>
      <c r="AB2" s="188" t="s">
        <v>77</v>
      </c>
      <c r="AC2" s="188"/>
      <c r="AD2" s="188"/>
    </row>
    <row r="3" spans="1:30" s="40" customFormat="1" ht="15" thickTop="1" x14ac:dyDescent="0.3">
      <c r="A3" s="41" t="s">
        <v>67</v>
      </c>
      <c r="B3" s="49" t="s">
        <v>62</v>
      </c>
      <c r="C3" s="51" t="s">
        <v>5</v>
      </c>
      <c r="D3" s="41" t="s">
        <v>67</v>
      </c>
      <c r="E3" s="49" t="s">
        <v>62</v>
      </c>
      <c r="F3" s="51" t="s">
        <v>66</v>
      </c>
      <c r="G3" s="41" t="s">
        <v>67</v>
      </c>
      <c r="H3" s="49" t="s">
        <v>62</v>
      </c>
      <c r="I3" s="51" t="s">
        <v>5</v>
      </c>
      <c r="J3" s="41" t="s">
        <v>67</v>
      </c>
      <c r="K3" s="49" t="s">
        <v>62</v>
      </c>
      <c r="L3" s="51" t="s">
        <v>66</v>
      </c>
      <c r="M3" s="41" t="s">
        <v>67</v>
      </c>
      <c r="N3" s="49" t="s">
        <v>62</v>
      </c>
      <c r="O3" s="51" t="s">
        <v>5</v>
      </c>
      <c r="P3" s="41" t="s">
        <v>67</v>
      </c>
      <c r="Q3" s="49" t="s">
        <v>62</v>
      </c>
      <c r="R3" s="51" t="s">
        <v>66</v>
      </c>
      <c r="S3" s="41" t="s">
        <v>67</v>
      </c>
      <c r="T3" s="49" t="s">
        <v>62</v>
      </c>
      <c r="U3" s="51" t="s">
        <v>5</v>
      </c>
      <c r="V3" s="41" t="s">
        <v>67</v>
      </c>
      <c r="W3" s="49" t="s">
        <v>62</v>
      </c>
      <c r="X3" s="51" t="s">
        <v>66</v>
      </c>
      <c r="Y3" s="41" t="s">
        <v>67</v>
      </c>
      <c r="Z3" s="49" t="s">
        <v>62</v>
      </c>
      <c r="AA3" s="51" t="s">
        <v>5</v>
      </c>
      <c r="AB3" s="41" t="s">
        <v>67</v>
      </c>
      <c r="AC3" s="49" t="s">
        <v>62</v>
      </c>
      <c r="AD3" s="51" t="s">
        <v>66</v>
      </c>
    </row>
    <row r="4" spans="1:30" x14ac:dyDescent="0.3">
      <c r="A4" s="57">
        <f>RANK(C4,C$4:C$14)+COUNTIFS(C$4:C4,C4)-1</f>
        <v>2</v>
      </c>
      <c r="B4" s="47" t="s">
        <v>12</v>
      </c>
      <c r="C4" s="42">
        <f>SUMIFS('Total Advertising Revenue'!$AD:$AD,'Total Advertising Revenue'!$A:$A,dataQtr!$B4)/100</f>
        <v>-1.9E-2</v>
      </c>
      <c r="D4" s="57">
        <f>RANK(F4,F$4:F$14)+COUNTIFS(F$4:F4,F4)-1</f>
        <v>2</v>
      </c>
      <c r="E4" s="47" t="s">
        <v>12</v>
      </c>
      <c r="F4" s="52">
        <f>SUMIFS('Total Advertising Revenue'!$AF:$AF,'Total Advertising Revenue'!$A:$A,dataQtr!$B4)/100</f>
        <v>-6.9999999999999993E-3</v>
      </c>
      <c r="G4" s="57">
        <f>RANK(I4,I$4:I$14)+COUNTIFS(I$4:I4,I4)-1</f>
        <v>1</v>
      </c>
      <c r="H4" s="47" t="s">
        <v>12</v>
      </c>
      <c r="I4" s="52">
        <f>SUMIFS('Local Advertising'!$AD:$AD,'Local Advertising'!$A:$A,dataQtr!$B4)/100</f>
        <v>-1.8000000000000002E-2</v>
      </c>
      <c r="J4" s="57">
        <f>RANK(L4,L$4:L$14)+COUNTIFS(L$4:L4,L4)-1</f>
        <v>3</v>
      </c>
      <c r="K4" s="47" t="s">
        <v>12</v>
      </c>
      <c r="L4" s="52">
        <f>SUMIFS('Local Advertising'!$AF:$AF,'Local Advertising'!$A:$A,dataQtr!$B4)/100</f>
        <v>0.01</v>
      </c>
      <c r="M4" s="57">
        <f>RANK(O4,O$4:O$14)+COUNTIFS(O$4:O4,O4)-1</f>
        <v>4</v>
      </c>
      <c r="N4" s="47" t="s">
        <v>12</v>
      </c>
      <c r="O4" s="52">
        <f>SUMIFS('Amplified Segment'!$AD:$AD,'Amplified Segment'!$A:$A,dataQtr!$B4)/100</f>
        <v>9.9000000000000005E-2</v>
      </c>
      <c r="P4" s="57">
        <f>RANK(R4,R$4:R$14)+COUNTIFS(R$4:R4,R4)-1</f>
        <v>1</v>
      </c>
      <c r="Q4" s="47" t="s">
        <v>12</v>
      </c>
      <c r="R4" s="52">
        <f>SUMIFS('Amplified Segment'!$AF:$AF,'Amplified Segment'!$A:$A,dataQtr!$B4)/100</f>
        <v>0.7856649779500029</v>
      </c>
      <c r="S4" s="57">
        <f>RANK(U4,U$4:U$14)+COUNTIFS(U$4:U4,U4)-1</f>
        <v>8</v>
      </c>
      <c r="T4" s="47" t="s">
        <v>12</v>
      </c>
      <c r="U4" s="52">
        <f>SUMIFS('O&amp;O GAM'!$AD:$AD,'O&amp;O GAM'!$A:$A,dataQtr!$B4)/100</f>
        <v>-0.24</v>
      </c>
      <c r="V4" s="57">
        <f>RANK(X4,X$4:X$14)+COUNTIFS(X$4:X4,X4)-1</f>
        <v>7</v>
      </c>
      <c r="W4" s="47" t="s">
        <v>12</v>
      </c>
      <c r="X4" s="52">
        <f>SUMIFS('O&amp;O GAM'!$AF:$AF,'O&amp;O GAM'!$A:$A,dataQtr!$B4)/100</f>
        <v>-0.155</v>
      </c>
      <c r="Y4" s="57">
        <f>RANK(AA4,AA$4:AA$14)+COUNTIFS(AA$4:AA4,AA4)-1</f>
        <v>4</v>
      </c>
      <c r="Z4" s="47" t="s">
        <v>12</v>
      </c>
      <c r="AA4" s="52">
        <f>SUMIFS('Pillar Advertising'!$AD:$AD,'Pillar Advertising'!$A:$A,dataQtr!$B4)/100</f>
        <v>-4.2999999999999997E-2</v>
      </c>
      <c r="AB4" s="57">
        <f>RANK(AD4,AD$4:AD$14)+COUNTIFS(AD$4:AD4,AD4)-1</f>
        <v>2</v>
      </c>
      <c r="AC4" s="47" t="s">
        <v>12</v>
      </c>
      <c r="AD4" s="52">
        <f>SUMIFS('Pillar Advertising'!$AF:$AF,'Pillar Advertising'!$A:$A,dataQtr!$B4)/100</f>
        <v>0.23499999999999999</v>
      </c>
    </row>
    <row r="5" spans="1:30" x14ac:dyDescent="0.3">
      <c r="A5" s="57">
        <f>RANK(C5,C$4:C$14)+COUNTIFS(C$4:C5,C5)-1</f>
        <v>1</v>
      </c>
      <c r="B5" s="47" t="s">
        <v>13</v>
      </c>
      <c r="C5" s="42">
        <f>SUMIFS('Total Advertising Revenue'!$AD:$AD,'Total Advertising Revenue'!$A:$A,dataQtr!$B5)/100</f>
        <v>-0.01</v>
      </c>
      <c r="D5" s="57">
        <f>RANK(F5,F$4:F$14)+COUNTIFS(F$4:F5,F5)-1</f>
        <v>1</v>
      </c>
      <c r="E5" s="47" t="s">
        <v>13</v>
      </c>
      <c r="F5" s="52">
        <f>SUMIFS('Total Advertising Revenue'!$AF:$AF,'Total Advertising Revenue'!$A:$A,dataQtr!$B5)/100</f>
        <v>1.3999999999999999E-2</v>
      </c>
      <c r="G5" s="57">
        <f>RANK(I5,I$4:I$14)+COUNTIFS(I$4:I5,I5)-1</f>
        <v>2</v>
      </c>
      <c r="H5" s="47" t="s">
        <v>13</v>
      </c>
      <c r="I5" s="52">
        <f>SUMIFS('Local Advertising'!$AD:$AD,'Local Advertising'!$A:$A,dataQtr!$B5)/100</f>
        <v>-0.02</v>
      </c>
      <c r="J5" s="57">
        <f>RANK(L5,L$4:L$14)+COUNTIFS(L$4:L5,L5)-1</f>
        <v>1</v>
      </c>
      <c r="K5" s="47" t="s">
        <v>13</v>
      </c>
      <c r="L5" s="52">
        <f>SUMIFS('Local Advertising'!$AF:$AF,'Local Advertising'!$A:$A,dataQtr!$B5)/100</f>
        <v>5.2999999999999999E-2</v>
      </c>
      <c r="M5" s="57">
        <f>RANK(O5,O$4:O$14)+COUNTIFS(O$4:O5,O5)-1</f>
        <v>6</v>
      </c>
      <c r="N5" s="47" t="s">
        <v>13</v>
      </c>
      <c r="O5" s="52">
        <f>SUMIFS('Amplified Segment'!$AD:$AD,'Amplified Segment'!$A:$A,dataQtr!$B5)/100</f>
        <v>-2.6000000000000002E-2</v>
      </c>
      <c r="P5" s="57">
        <f>RANK(R5,R$4:R$14)+COUNTIFS(R$4:R5,R5)-1</f>
        <v>6</v>
      </c>
      <c r="Q5" s="47" t="s">
        <v>13</v>
      </c>
      <c r="R5" s="52">
        <f>SUMIFS('Amplified Segment'!$AF:$AF,'Amplified Segment'!$A:$A,dataQtr!$B5)/100</f>
        <v>0.24657893970741412</v>
      </c>
      <c r="S5" s="57">
        <f>RANK(U5,U$4:U$14)+COUNTIFS(U$4:U5,U5)-1</f>
        <v>5</v>
      </c>
      <c r="T5" s="47" t="s">
        <v>13</v>
      </c>
      <c r="U5" s="52">
        <f>SUMIFS('O&amp;O GAM'!$AD:$AD,'O&amp;O GAM'!$A:$A,dataQtr!$B5)/100</f>
        <v>-0.18</v>
      </c>
      <c r="V5" s="57">
        <f>RANK(X5,X$4:X$14)+COUNTIFS(X$4:X5,X5)-1</f>
        <v>8</v>
      </c>
      <c r="W5" s="47" t="s">
        <v>13</v>
      </c>
      <c r="X5" s="52">
        <f>SUMIFS('O&amp;O GAM'!$AF:$AF,'O&amp;O GAM'!$A:$A,dataQtr!$B5)/100</f>
        <v>-0.155</v>
      </c>
      <c r="Y5" s="57">
        <f>RANK(AA5,AA$4:AA$14)+COUNTIFS(AA$4:AA5,AA5)-1</f>
        <v>5</v>
      </c>
      <c r="Z5" s="47" t="s">
        <v>13</v>
      </c>
      <c r="AA5" s="52">
        <f>SUMIFS('Pillar Advertising'!$AD:$AD,'Pillar Advertising'!$A:$A,dataQtr!$B5)/100</f>
        <v>-4.7E-2</v>
      </c>
      <c r="AB5" s="57">
        <f>RANK(AD5,AD$4:AD$14)+COUNTIFS(AD$4:AD5,AD5)-1</f>
        <v>4</v>
      </c>
      <c r="AC5" s="47" t="s">
        <v>13</v>
      </c>
      <c r="AD5" s="52">
        <f>SUMIFS('Pillar Advertising'!$AF:$AF,'Pillar Advertising'!$A:$A,dataQtr!$B5)/100</f>
        <v>0.14599999999999999</v>
      </c>
    </row>
    <row r="6" spans="1:30" x14ac:dyDescent="0.3">
      <c r="A6" s="57">
        <f>RANK(C6,C$4:C$14)+COUNTIFS(C$4:C6,C6)-1</f>
        <v>4</v>
      </c>
      <c r="B6" s="47" t="s">
        <v>10</v>
      </c>
      <c r="C6" s="42">
        <f>SUMIFS('Total Advertising Revenue'!$AD:$AD,'Total Advertising Revenue'!$A:$A,dataQtr!$B6)/100</f>
        <v>-7.5999999999999998E-2</v>
      </c>
      <c r="D6" s="57">
        <f>RANK(F6,F$4:F$14)+COUNTIFS(F$4:F6,F6)-1</f>
        <v>4</v>
      </c>
      <c r="E6" s="47" t="s">
        <v>10</v>
      </c>
      <c r="F6" s="52">
        <f>SUMIFS('Total Advertising Revenue'!$AF:$AF,'Total Advertising Revenue'!$A:$A,dataQtr!$B6)/100</f>
        <v>-7.400000000000001E-2</v>
      </c>
      <c r="G6" s="57">
        <f>RANK(I6,I$4:I$14)+COUNTIFS(I$4:I6,I6)-1</f>
        <v>6</v>
      </c>
      <c r="H6" s="47" t="s">
        <v>10</v>
      </c>
      <c r="I6" s="52">
        <f>SUMIFS('Local Advertising'!$AD:$AD,'Local Advertising'!$A:$A,dataQtr!$B6)/100</f>
        <v>-8.900000000000001E-2</v>
      </c>
      <c r="J6" s="57">
        <f>RANK(L6,L$4:L$14)+COUNTIFS(L$4:L6,L6)-1</f>
        <v>5</v>
      </c>
      <c r="K6" s="47" t="s">
        <v>10</v>
      </c>
      <c r="L6" s="52">
        <f>SUMIFS('Local Advertising'!$AF:$AF,'Local Advertising'!$A:$A,dataQtr!$B6)/100</f>
        <v>-3.6000000000000004E-2</v>
      </c>
      <c r="M6" s="57">
        <f>RANK(O6,O$4:O$14)+COUNTIFS(O$4:O6,O6)-1</f>
        <v>9</v>
      </c>
      <c r="N6" s="47" t="s">
        <v>10</v>
      </c>
      <c r="O6" s="52">
        <f>SUMIFS('Amplified Segment'!$AD:$AD,'Amplified Segment'!$A:$A,dataQtr!$B6)/100</f>
        <v>-0.16600000000000001</v>
      </c>
      <c r="P6" s="57">
        <f>RANK(R6,R$4:R$14)+COUNTIFS(R$4:R6,R6)-1</f>
        <v>8</v>
      </c>
      <c r="Q6" s="47" t="s">
        <v>10</v>
      </c>
      <c r="R6" s="52">
        <f>SUMIFS('Amplified Segment'!$AF:$AF,'Amplified Segment'!$A:$A,dataQtr!$B6)/100</f>
        <v>0.182</v>
      </c>
      <c r="S6" s="57">
        <f>RANK(U6,U$4:U$14)+COUNTIFS(U$4:U6,U6)-1</f>
        <v>10</v>
      </c>
      <c r="T6" s="47" t="s">
        <v>10</v>
      </c>
      <c r="U6" s="52">
        <f>SUMIFS('O&amp;O GAM'!$AD:$AD,'O&amp;O GAM'!$A:$A,dataQtr!$B6)/100</f>
        <v>-0.32700000000000001</v>
      </c>
      <c r="V6" s="57">
        <f>RANK(X6,X$4:X$14)+COUNTIFS(X$4:X6,X6)-1</f>
        <v>11</v>
      </c>
      <c r="W6" s="47" t="s">
        <v>10</v>
      </c>
      <c r="X6" s="52">
        <f>SUMIFS('O&amp;O GAM'!$AF:$AF,'O&amp;O GAM'!$A:$A,dataQtr!$B6)/100</f>
        <v>-0.27</v>
      </c>
      <c r="Y6" s="57">
        <f>RANK(AA6,AA$4:AA$14)+COUNTIFS(AA$4:AA6,AA6)-1</f>
        <v>9</v>
      </c>
      <c r="Z6" s="47" t="s">
        <v>10</v>
      </c>
      <c r="AA6" s="52">
        <f>SUMIFS('Pillar Advertising'!$AD:$AD,'Pillar Advertising'!$A:$A,dataQtr!$B6)/100</f>
        <v>-0.158</v>
      </c>
      <c r="AB6" s="57">
        <f>RANK(AD6,AD$4:AD$14)+COUNTIFS(AD$4:AD6,AD6)-1</f>
        <v>7</v>
      </c>
      <c r="AC6" s="47" t="s">
        <v>10</v>
      </c>
      <c r="AD6" s="52">
        <f>SUMIFS('Pillar Advertising'!$AF:$AF,'Pillar Advertising'!$A:$A,dataQtr!$B6)/100</f>
        <v>-1E-3</v>
      </c>
    </row>
    <row r="7" spans="1:30" x14ac:dyDescent="0.3">
      <c r="A7" s="57">
        <f>RANK(C7,C$4:C$14)+COUNTIFS(C$4:C7,C7)-1</f>
        <v>3</v>
      </c>
      <c r="B7" s="47" t="s">
        <v>8</v>
      </c>
      <c r="C7" s="42">
        <f>SUMIFS('Total Advertising Revenue'!$AD:$AD,'Total Advertising Revenue'!$A:$A,dataQtr!$B7)/100</f>
        <v>-3.2000000000000001E-2</v>
      </c>
      <c r="D7" s="57">
        <f>RANK(F7,F$4:F$14)+COUNTIFS(F$4:F7,F7)-1</f>
        <v>3</v>
      </c>
      <c r="E7" s="47" t="s">
        <v>8</v>
      </c>
      <c r="F7" s="52">
        <f>SUMIFS('Total Advertising Revenue'!$AF:$AF,'Total Advertising Revenue'!$A:$A,dataQtr!$B7)/100</f>
        <v>-0.06</v>
      </c>
      <c r="G7" s="57">
        <f>RANK(I7,I$4:I$14)+COUNTIFS(I$4:I7,I7)-1</f>
        <v>3</v>
      </c>
      <c r="H7" s="47" t="s">
        <v>8</v>
      </c>
      <c r="I7" s="52">
        <f>SUMIFS('Local Advertising'!$AD:$AD,'Local Advertising'!$A:$A,dataQtr!$B7)/100</f>
        <v>-0.03</v>
      </c>
      <c r="J7" s="57">
        <f>RANK(L7,L$4:L$14)+COUNTIFS(L$4:L7,L7)-1</f>
        <v>2</v>
      </c>
      <c r="K7" s="47" t="s">
        <v>8</v>
      </c>
      <c r="L7" s="52">
        <f>SUMIFS('Local Advertising'!$AF:$AF,'Local Advertising'!$A:$A,dataQtr!$B7)/100</f>
        <v>3.4000000000000002E-2</v>
      </c>
      <c r="M7" s="57">
        <f>RANK(O7,O$4:O$14)+COUNTIFS(O$4:O7,O7)-1</f>
        <v>1</v>
      </c>
      <c r="N7" s="47" t="s">
        <v>8</v>
      </c>
      <c r="O7" s="52">
        <f>SUMIFS('Amplified Segment'!$AD:$AD,'Amplified Segment'!$A:$A,dataQtr!$B7)/100</f>
        <v>0.20800000000000002</v>
      </c>
      <c r="P7" s="57">
        <f>RANK(R7,R$4:R$14)+COUNTIFS(R$4:R7,R7)-1</f>
        <v>2</v>
      </c>
      <c r="Q7" s="47" t="s">
        <v>8</v>
      </c>
      <c r="R7" s="52">
        <f>SUMIFS('Amplified Segment'!$AF:$AF,'Amplified Segment'!$A:$A,dataQtr!$B7)/100</f>
        <v>0.78400000000000003</v>
      </c>
      <c r="S7" s="57">
        <f>RANK(U7,U$4:U$14)+COUNTIFS(U$4:U7,U7)-1</f>
        <v>6</v>
      </c>
      <c r="T7" s="47" t="s">
        <v>8</v>
      </c>
      <c r="U7" s="52">
        <f>SUMIFS('O&amp;O GAM'!$AD:$AD,'O&amp;O GAM'!$A:$A,dataQtr!$B7)/100</f>
        <v>-0.191</v>
      </c>
      <c r="V7" s="57">
        <f>RANK(X7,X$4:X$14)+COUNTIFS(X$4:X7,X7)-1</f>
        <v>4</v>
      </c>
      <c r="W7" s="47" t="s">
        <v>8</v>
      </c>
      <c r="X7" s="52">
        <f>SUMIFS('O&amp;O GAM'!$AF:$AF,'O&amp;O GAM'!$A:$A,dataQtr!$B7)/100</f>
        <v>3.7999999999999999E-2</v>
      </c>
      <c r="Y7" s="57">
        <f>RANK(AA7,AA$4:AA$14)+COUNTIFS(AA$4:AA7,AA7)-1</f>
        <v>3</v>
      </c>
      <c r="Z7" s="47" t="s">
        <v>8</v>
      </c>
      <c r="AA7" s="52">
        <f>SUMIFS('Pillar Advertising'!$AD:$AD,'Pillar Advertising'!$A:$A,dataQtr!$B7)/100</f>
        <v>0.02</v>
      </c>
      <c r="AB7" s="57">
        <f>RANK(AD7,AD$4:AD$14)+COUNTIFS(AD$4:AD7,AD7)-1</f>
        <v>1</v>
      </c>
      <c r="AC7" s="47" t="s">
        <v>8</v>
      </c>
      <c r="AD7" s="52">
        <f>SUMIFS('Pillar Advertising'!$AF:$AF,'Pillar Advertising'!$A:$A,dataQtr!$B7)/100</f>
        <v>0.28100000000000003</v>
      </c>
    </row>
    <row r="8" spans="1:30" x14ac:dyDescent="0.3">
      <c r="A8" s="57">
        <f>RANK(C8,C$4:C$14)+COUNTIFS(C$4:C8,C8)-1</f>
        <v>7</v>
      </c>
      <c r="B8" s="47" t="s">
        <v>39</v>
      </c>
      <c r="C8" s="42">
        <f>SUMIFS('Total Advertising Revenue'!$AD:$AD,'Total Advertising Revenue'!$A:$A,dataQtr!$B8)/100</f>
        <v>-0.11</v>
      </c>
      <c r="D8" s="57">
        <f>RANK(F8,F$4:F$14)+COUNTIFS(F$4:F8,F8)-1</f>
        <v>6</v>
      </c>
      <c r="E8" s="47" t="s">
        <v>39</v>
      </c>
      <c r="F8" s="52">
        <f>SUMIFS('Total Advertising Revenue'!$AF:$AF,'Total Advertising Revenue'!$A:$A,dataQtr!$B8)/100</f>
        <v>-0.11199999999999999</v>
      </c>
      <c r="G8" s="57">
        <f>RANK(I8,I$4:I$14)+COUNTIFS(I$4:I8,I8)-1</f>
        <v>9</v>
      </c>
      <c r="H8" s="47" t="s">
        <v>39</v>
      </c>
      <c r="I8" s="52">
        <f>SUMIFS('Local Advertising'!$AD:$AD,'Local Advertising'!$A:$A,dataQtr!$B8)/100</f>
        <v>-9.6999999999999989E-2</v>
      </c>
      <c r="J8" s="57">
        <f>RANK(L8,L$4:L$14)+COUNTIFS(L$4:L8,L8)-1</f>
        <v>7</v>
      </c>
      <c r="K8" s="47" t="s">
        <v>39</v>
      </c>
      <c r="L8" s="52">
        <f>SUMIFS('Local Advertising'!$AF:$AF,'Local Advertising'!$A:$A,dataQtr!$B8)/100</f>
        <v>-7.8E-2</v>
      </c>
      <c r="M8" s="57">
        <f>RANK(O8,O$4:O$14)+COUNTIFS(O$4:O8,O8)-1</f>
        <v>10</v>
      </c>
      <c r="N8" s="47" t="s">
        <v>39</v>
      </c>
      <c r="O8" s="52">
        <f>SUMIFS('Amplified Segment'!$AD:$AD,'Amplified Segment'!$A:$A,dataQtr!$B8)/100</f>
        <v>-0.26400000000000001</v>
      </c>
      <c r="P8" s="57">
        <f>RANK(R8,R$4:R$14)+COUNTIFS(R$4:R8,R8)-1</f>
        <v>9</v>
      </c>
      <c r="Q8" s="47" t="s">
        <v>39</v>
      </c>
      <c r="R8" s="52">
        <f>SUMIFS('Amplified Segment'!$AF:$AF,'Amplified Segment'!$A:$A,dataQtr!$B8)/100</f>
        <v>9.8000000000000004E-2</v>
      </c>
      <c r="S8" s="57">
        <f>RANK(U8,U$4:U$14)+COUNTIFS(U$4:U8,U8)-1</f>
        <v>4</v>
      </c>
      <c r="T8" s="47" t="s">
        <v>39</v>
      </c>
      <c r="U8" s="52">
        <f>SUMIFS('O&amp;O GAM'!$AD:$AD,'O&amp;O GAM'!$A:$A,dataQtr!$B8)/100</f>
        <v>-0.14499999999999999</v>
      </c>
      <c r="V8" s="57">
        <f>RANK(X8,X$4:X$14)+COUNTIFS(X$4:X8,X8)-1</f>
        <v>5</v>
      </c>
      <c r="W8" s="47" t="s">
        <v>39</v>
      </c>
      <c r="X8" s="52">
        <f>SUMIFS('O&amp;O GAM'!$AF:$AF,'O&amp;O GAM'!$A:$A,dataQtr!$B8)/100</f>
        <v>-4.9000000000000002E-2</v>
      </c>
      <c r="Y8" s="57">
        <f>RANK(AA8,AA$4:AA$14)+COUNTIFS(AA$4:AA8,AA8)-1</f>
        <v>11</v>
      </c>
      <c r="Z8" s="47" t="s">
        <v>39</v>
      </c>
      <c r="AA8" s="52">
        <f>SUMIFS('Pillar Advertising'!$AD:$AD,'Pillar Advertising'!$A:$A,dataQtr!$B8)/100</f>
        <v>-0.20600000000000002</v>
      </c>
      <c r="AB8" s="57">
        <f>RANK(AD8,AD$4:AD$14)+COUNTIFS(AD$4:AD8,AD8)-1</f>
        <v>10</v>
      </c>
      <c r="AC8" s="47" t="s">
        <v>39</v>
      </c>
      <c r="AD8" s="52">
        <f>SUMIFS('Pillar Advertising'!$AF:$AF,'Pillar Advertising'!$A:$A,dataQtr!$B8)/100</f>
        <v>-6.6000000000000003E-2</v>
      </c>
    </row>
    <row r="9" spans="1:30" x14ac:dyDescent="0.3">
      <c r="A9" s="57">
        <f>RANK(C9,C$4:C$14)+COUNTIFS(C$4:C9,C9)-1</f>
        <v>5</v>
      </c>
      <c r="B9" s="47" t="s">
        <v>14</v>
      </c>
      <c r="C9" s="42">
        <f>SUMIFS('Total Advertising Revenue'!$AD:$AD,'Total Advertising Revenue'!$A:$A,dataQtr!$B9)/100</f>
        <v>-7.8E-2</v>
      </c>
      <c r="D9" s="57">
        <f>RANK(F9,F$4:F$14)+COUNTIFS(F$4:F9,F9)-1</f>
        <v>5</v>
      </c>
      <c r="E9" s="47" t="s">
        <v>14</v>
      </c>
      <c r="F9" s="52">
        <f>SUMIFS('Total Advertising Revenue'!$AF:$AF,'Total Advertising Revenue'!$A:$A,dataQtr!$B9)/100</f>
        <v>-8.1000000000000003E-2</v>
      </c>
      <c r="G9" s="57">
        <f>RANK(I9,I$4:I$14)+COUNTIFS(I$4:I9,I9)-1</f>
        <v>5</v>
      </c>
      <c r="H9" s="47" t="s">
        <v>14</v>
      </c>
      <c r="I9" s="52">
        <f>SUMIFS('Local Advertising'!$AD:$AD,'Local Advertising'!$A:$A,dataQtr!$B9)/100</f>
        <v>-7.8E-2</v>
      </c>
      <c r="J9" s="57">
        <f>RANK(L9,L$4:L$14)+COUNTIFS(L$4:L9,L9)-1</f>
        <v>4</v>
      </c>
      <c r="K9" s="47" t="s">
        <v>14</v>
      </c>
      <c r="L9" s="52">
        <f>SUMIFS('Local Advertising'!$AF:$AF,'Local Advertising'!$A:$A,dataQtr!$B9)/100</f>
        <v>6.9999999999999993E-3</v>
      </c>
      <c r="M9" s="57">
        <f>RANK(O9,O$4:O$14)+COUNTIFS(O$4:O9,O9)-1</f>
        <v>2</v>
      </c>
      <c r="N9" s="47" t="s">
        <v>14</v>
      </c>
      <c r="O9" s="52">
        <f>SUMIFS('Amplified Segment'!$AD:$AD,'Amplified Segment'!$A:$A,dataQtr!$B9)/100</f>
        <v>0.14899999999999999</v>
      </c>
      <c r="P9" s="57">
        <f>RANK(R9,R$4:R$14)+COUNTIFS(R$4:R9,R9)-1</f>
        <v>3</v>
      </c>
      <c r="Q9" s="47" t="s">
        <v>14</v>
      </c>
      <c r="R9" s="52">
        <f>SUMIFS('Amplified Segment'!$AF:$AF,'Amplified Segment'!$A:$A,dataQtr!$B9)/100</f>
        <v>0.57408471130862559</v>
      </c>
      <c r="S9" s="57">
        <f>RANK(U9,U$4:U$14)+COUNTIFS(U$4:U9,U9)-1</f>
        <v>7</v>
      </c>
      <c r="T9" s="47" t="s">
        <v>14</v>
      </c>
      <c r="U9" s="52">
        <f>SUMIFS('O&amp;O GAM'!$AD:$AD,'O&amp;O GAM'!$A:$A,dataQtr!$B9)/100</f>
        <v>-0.23199999999999998</v>
      </c>
      <c r="V9" s="57">
        <f>RANK(X9,X$4:X$14)+COUNTIFS(X$4:X9,X9)-1</f>
        <v>2</v>
      </c>
      <c r="W9" s="47" t="s">
        <v>14</v>
      </c>
      <c r="X9" s="52">
        <f>SUMIFS('O&amp;O GAM'!$AF:$AF,'O&amp;O GAM'!$A:$A,dataQtr!$B9)/100</f>
        <v>7.400000000000001E-2</v>
      </c>
      <c r="Y9" s="57">
        <f>RANK(AA9,AA$4:AA$14)+COUNTIFS(AA$4:AA9,AA9)-1</f>
        <v>1</v>
      </c>
      <c r="Z9" s="47" t="s">
        <v>14</v>
      </c>
      <c r="AA9" s="52">
        <f>SUMIFS('Pillar Advertising'!$AD:$AD,'Pillar Advertising'!$A:$A,dataQtr!$B9)/100</f>
        <v>9.5000000000000001E-2</v>
      </c>
      <c r="AB9" s="57">
        <f>RANK(AD9,AD$4:AD$14)+COUNTIFS(AD$4:AD9,AD9)-1</f>
        <v>3</v>
      </c>
      <c r="AC9" s="47" t="s">
        <v>14</v>
      </c>
      <c r="AD9" s="52">
        <f>SUMIFS('Pillar Advertising'!$AF:$AF,'Pillar Advertising'!$A:$A,dataQtr!$B9)/100</f>
        <v>0.17199999999999999</v>
      </c>
    </row>
    <row r="10" spans="1:30" x14ac:dyDescent="0.3">
      <c r="A10" s="57">
        <f>RANK(C10,C$4:C$14)+COUNTIFS(C$4:C10,C10)-1</f>
        <v>11</v>
      </c>
      <c r="B10" s="47" t="s">
        <v>38</v>
      </c>
      <c r="C10" s="42">
        <f>SUMIFS('Total Advertising Revenue'!$AD:$AD,'Total Advertising Revenue'!$A:$A,dataQtr!$B10)/100</f>
        <v>-0.17199999999999999</v>
      </c>
      <c r="D10" s="57">
        <f>RANK(F10,F$4:F$14)+COUNTIFS(F$4:F10,F10)-1</f>
        <v>11</v>
      </c>
      <c r="E10" s="47" t="s">
        <v>38</v>
      </c>
      <c r="F10" s="52">
        <f>SUMIFS('Total Advertising Revenue'!$AF:$AF,'Total Advertising Revenue'!$A:$A,dataQtr!$B10)/100</f>
        <v>-0.22600000000000001</v>
      </c>
      <c r="G10" s="57">
        <f>RANK(I10,I$4:I$14)+COUNTIFS(I$4:I10,I10)-1</f>
        <v>11</v>
      </c>
      <c r="H10" s="47" t="s">
        <v>38</v>
      </c>
      <c r="I10" s="52">
        <f>SUMIFS('Local Advertising'!$AD:$AD,'Local Advertising'!$A:$A,dataQtr!$B10)/100</f>
        <v>-0.17100000000000001</v>
      </c>
      <c r="J10" s="57">
        <f>RANK(L10,L$4:L$14)+COUNTIFS(L$4:L10,L10)-1</f>
        <v>11</v>
      </c>
      <c r="K10" s="47" t="s">
        <v>38</v>
      </c>
      <c r="L10" s="52">
        <f>SUMIFS('Local Advertising'!$AF:$AF,'Local Advertising'!$A:$A,dataQtr!$B10)/100</f>
        <v>-0.182</v>
      </c>
      <c r="M10" s="57">
        <f>RANK(O10,O$4:O$14)+COUNTIFS(O$4:O10,O10)-1</f>
        <v>7</v>
      </c>
      <c r="N10" s="47" t="s">
        <v>38</v>
      </c>
      <c r="O10" s="52">
        <f>SUMIFS('Amplified Segment'!$AD:$AD,'Amplified Segment'!$A:$A,dataQtr!$B10)/100</f>
        <v>-0.13500000000000001</v>
      </c>
      <c r="P10" s="57">
        <f>RANK(R10,R$4:R$14)+COUNTIFS(R$4:R10,R10)-1</f>
        <v>11</v>
      </c>
      <c r="Q10" s="47" t="s">
        <v>38</v>
      </c>
      <c r="R10" s="52">
        <f>SUMIFS('Amplified Segment'!$AF:$AF,'Amplified Segment'!$A:$A,dataQtr!$B10)/100</f>
        <v>1.6E-2</v>
      </c>
      <c r="S10" s="57">
        <f>RANK(U10,U$4:U$14)+COUNTIFS(U$4:U10,U10)-1</f>
        <v>9</v>
      </c>
      <c r="T10" s="47" t="s">
        <v>38</v>
      </c>
      <c r="U10" s="52">
        <f>SUMIFS('O&amp;O GAM'!$AD:$AD,'O&amp;O GAM'!$A:$A,dataQtr!$B10)/100</f>
        <v>-0.26899999999999996</v>
      </c>
      <c r="V10" s="57">
        <f>RANK(X10,X$4:X$14)+COUNTIFS(X$4:X10,X10)-1</f>
        <v>9</v>
      </c>
      <c r="W10" s="47" t="s">
        <v>38</v>
      </c>
      <c r="X10" s="52">
        <f>SUMIFS('O&amp;O GAM'!$AF:$AF,'O&amp;O GAM'!$A:$A,dataQtr!$B10)/100</f>
        <v>-0.17499999999999999</v>
      </c>
      <c r="Y10" s="57">
        <f>RANK(AA10,AA$4:AA$14)+COUNTIFS(AA$4:AA10,AA10)-1</f>
        <v>10</v>
      </c>
      <c r="Z10" s="47" t="s">
        <v>38</v>
      </c>
      <c r="AA10" s="52">
        <f>SUMIFS('Pillar Advertising'!$AD:$AD,'Pillar Advertising'!$A:$A,dataQtr!$B10)/100</f>
        <v>-0.17100000000000001</v>
      </c>
      <c r="AB10" s="57">
        <f>RANK(AD10,AD$4:AD$14)+COUNTIFS(AD$4:AD10,AD10)-1</f>
        <v>11</v>
      </c>
      <c r="AC10" s="47" t="s">
        <v>38</v>
      </c>
      <c r="AD10" s="52">
        <f>SUMIFS('Pillar Advertising'!$AF:$AF,'Pillar Advertising'!$A:$A,dataQtr!$B10)/100</f>
        <v>-0.12300000000000001</v>
      </c>
    </row>
    <row r="11" spans="1:30" x14ac:dyDescent="0.3">
      <c r="A11" s="57">
        <f>RANK(C11,C$4:C$14)+COUNTIFS(C$4:C11,C11)-1</f>
        <v>10</v>
      </c>
      <c r="B11" s="47" t="s">
        <v>9</v>
      </c>
      <c r="C11" s="42">
        <f>SUMIFS('Total Advertising Revenue'!$AD:$AD,'Total Advertising Revenue'!$A:$A,dataQtr!$B11)/100</f>
        <v>-0.154</v>
      </c>
      <c r="D11" s="57">
        <f>RANK(F11,F$4:F$14)+COUNTIFS(F$4:F11,F11)-1</f>
        <v>8</v>
      </c>
      <c r="E11" s="47" t="s">
        <v>9</v>
      </c>
      <c r="F11" s="52">
        <f>SUMIFS('Total Advertising Revenue'!$AF:$AF,'Total Advertising Revenue'!$A:$A,dataQtr!$B11)/100</f>
        <v>-0.14599999999999999</v>
      </c>
      <c r="G11" s="57">
        <f>RANK(I11,I$4:I$14)+COUNTIFS(I$4:I11,I11)-1</f>
        <v>4</v>
      </c>
      <c r="H11" s="47" t="s">
        <v>9</v>
      </c>
      <c r="I11" s="52">
        <f>SUMIFS('Local Advertising'!$AD:$AD,'Local Advertising'!$A:$A,dataQtr!$B11)/100</f>
        <v>-7.6999999999999999E-2</v>
      </c>
      <c r="J11" s="57">
        <f>RANK(L11,L$4:L$14)+COUNTIFS(L$4:L11,L11)-1</f>
        <v>10</v>
      </c>
      <c r="K11" s="47" t="s">
        <v>9</v>
      </c>
      <c r="L11" s="52">
        <f>SUMIFS('Local Advertising'!$AF:$AF,'Local Advertising'!$A:$A,dataQtr!$B11)/100</f>
        <v>-0.12</v>
      </c>
      <c r="M11" s="57">
        <f>RANK(O11,O$4:O$14)+COUNTIFS(O$4:O11,O11)-1</f>
        <v>3</v>
      </c>
      <c r="N11" s="47" t="s">
        <v>9</v>
      </c>
      <c r="O11" s="52">
        <f>SUMIFS('Amplified Segment'!$AD:$AD,'Amplified Segment'!$A:$A,dataQtr!$B11)/100</f>
        <v>0.115</v>
      </c>
      <c r="P11" s="57">
        <f>RANK(R11,R$4:R$14)+COUNTIFS(R$4:R11,R11)-1</f>
        <v>4</v>
      </c>
      <c r="Q11" s="47" t="s">
        <v>9</v>
      </c>
      <c r="R11" s="52">
        <f>SUMIFS('Amplified Segment'!$AF:$AF,'Amplified Segment'!$A:$A,dataQtr!$B11)/100</f>
        <v>0.53799999999999992</v>
      </c>
      <c r="S11" s="57">
        <f>RANK(U11,U$4:U$14)+COUNTIFS(U$4:U11,U11)-1</f>
        <v>2</v>
      </c>
      <c r="T11" s="47" t="s">
        <v>9</v>
      </c>
      <c r="U11" s="52">
        <f>SUMIFS('O&amp;O GAM'!$AD:$AD,'O&amp;O GAM'!$A:$A,dataQtr!$B11)/100</f>
        <v>-9.4E-2</v>
      </c>
      <c r="V11" s="57">
        <f>RANK(X11,X$4:X$14)+COUNTIFS(X$4:X11,X11)-1</f>
        <v>3</v>
      </c>
      <c r="W11" s="47" t="s">
        <v>9</v>
      </c>
      <c r="X11" s="52">
        <f>SUMIFS('O&amp;O GAM'!$AF:$AF,'O&amp;O GAM'!$A:$A,dataQtr!$B11)/100</f>
        <v>6.9000000000000006E-2</v>
      </c>
      <c r="Y11" s="57">
        <f>RANK(AA11,AA$4:AA$14)+COUNTIFS(AA$4:AA11,AA11)-1</f>
        <v>2</v>
      </c>
      <c r="Z11" s="47" t="s">
        <v>9</v>
      </c>
      <c r="AA11" s="52">
        <f>SUMIFS('Pillar Advertising'!$AD:$AD,'Pillar Advertising'!$A:$A,dataQtr!$B11)/100</f>
        <v>2.7000000000000003E-2</v>
      </c>
      <c r="AB11" s="57">
        <f>RANK(AD11,AD$4:AD$14)+COUNTIFS(AD$4:AD11,AD11)-1</f>
        <v>5</v>
      </c>
      <c r="AC11" s="47" t="s">
        <v>9</v>
      </c>
      <c r="AD11" s="52">
        <f>SUMIFS('Pillar Advertising'!$AF:$AF,'Pillar Advertising'!$A:$A,dataQtr!$B11)/100</f>
        <v>0.14000000000000001</v>
      </c>
    </row>
    <row r="12" spans="1:30" x14ac:dyDescent="0.3">
      <c r="A12" s="57">
        <f>RANK(C12,C$4:C$14)+COUNTIFS(C$4:C12,C12)-1</f>
        <v>6</v>
      </c>
      <c r="B12" s="47" t="s">
        <v>40</v>
      </c>
      <c r="C12" s="42">
        <f>SUMIFS('Total Advertising Revenue'!$AD:$AD,'Total Advertising Revenue'!$A:$A,dataQtr!$B12)/100</f>
        <v>-9.4E-2</v>
      </c>
      <c r="D12" s="57">
        <f>RANK(F12,F$4:F$14)+COUNTIFS(F$4:F12,F12)-1</f>
        <v>7</v>
      </c>
      <c r="E12" s="47" t="s">
        <v>40</v>
      </c>
      <c r="F12" s="52">
        <f>SUMIFS('Total Advertising Revenue'!$AF:$AF,'Total Advertising Revenue'!$A:$A,dataQtr!$B12)/100</f>
        <v>-0.12300000000000001</v>
      </c>
      <c r="G12" s="57">
        <f>RANK(I12,I$4:I$14)+COUNTIFS(I$4:I12,I12)-1</f>
        <v>7</v>
      </c>
      <c r="H12" s="47" t="s">
        <v>40</v>
      </c>
      <c r="I12" s="52">
        <f>SUMIFS('Local Advertising'!$AD:$AD,'Local Advertising'!$A:$A,dataQtr!$B12)/100</f>
        <v>-8.900000000000001E-2</v>
      </c>
      <c r="J12" s="57">
        <f>RANK(L12,L$4:L$14)+COUNTIFS(L$4:L12,L12)-1</f>
        <v>6</v>
      </c>
      <c r="K12" s="47" t="s">
        <v>40</v>
      </c>
      <c r="L12" s="52">
        <f>SUMIFS('Local Advertising'!$AF:$AF,'Local Advertising'!$A:$A,dataQtr!$B12)/100</f>
        <v>-6.7000000000000004E-2</v>
      </c>
      <c r="M12" s="57">
        <f>RANK(O12,O$4:O$14)+COUNTIFS(O$4:O12,O12)-1</f>
        <v>8</v>
      </c>
      <c r="N12" s="47" t="s">
        <v>40</v>
      </c>
      <c r="O12" s="52">
        <f>SUMIFS('Amplified Segment'!$AD:$AD,'Amplified Segment'!$A:$A,dataQtr!$B12)/100</f>
        <v>-0.153</v>
      </c>
      <c r="P12" s="57">
        <f>RANK(R12,R$4:R$14)+COUNTIFS(R$4:R12,R12)-1</f>
        <v>7</v>
      </c>
      <c r="Q12" s="47" t="s">
        <v>40</v>
      </c>
      <c r="R12" s="52">
        <f>SUMIFS('Amplified Segment'!$AF:$AF,'Amplified Segment'!$A:$A,dataQtr!$B12)/100</f>
        <v>0.23</v>
      </c>
      <c r="S12" s="57">
        <f>RANK(U12,U$4:U$14)+COUNTIFS(U$4:U12,U12)-1</f>
        <v>3</v>
      </c>
      <c r="T12" s="47" t="s">
        <v>40</v>
      </c>
      <c r="U12" s="52">
        <f>SUMIFS('O&amp;O GAM'!$AD:$AD,'O&amp;O GAM'!$A:$A,dataQtr!$B12)/100</f>
        <v>-0.105</v>
      </c>
      <c r="V12" s="57">
        <f>RANK(X12,X$4:X$14)+COUNTIFS(X$4:X12,X12)-1</f>
        <v>6</v>
      </c>
      <c r="W12" s="47" t="s">
        <v>40</v>
      </c>
      <c r="X12" s="52">
        <f>SUMIFS('O&amp;O GAM'!$AF:$AF,'O&amp;O GAM'!$A:$A,dataQtr!$B12)/100</f>
        <v>-0.11699999999999999</v>
      </c>
      <c r="Y12" s="57">
        <f>RANK(AA12,AA$4:AA$14)+COUNTIFS(AA$4:AA12,AA12)-1</f>
        <v>7</v>
      </c>
      <c r="Z12" s="47" t="s">
        <v>40</v>
      </c>
      <c r="AA12" s="52">
        <f>SUMIFS('Pillar Advertising'!$AD:$AD,'Pillar Advertising'!$A:$A,dataQtr!$B12)/100</f>
        <v>-0.13</v>
      </c>
      <c r="AB12" s="57">
        <f>RANK(AD12,AD$4:AD$14)+COUNTIFS(AD$4:AD12,AD12)-1</f>
        <v>6</v>
      </c>
      <c r="AC12" s="47" t="s">
        <v>40</v>
      </c>
      <c r="AD12" s="52">
        <f>SUMIFS('Pillar Advertising'!$AF:$AF,'Pillar Advertising'!$A:$A,dataQtr!$B12)/100</f>
        <v>2.4E-2</v>
      </c>
    </row>
    <row r="13" spans="1:30" x14ac:dyDescent="0.3">
      <c r="A13" s="57">
        <f>RANK(C13,C$4:C$14)+COUNTIFS(C$4:C13,C13)-1</f>
        <v>9</v>
      </c>
      <c r="B13" s="47" t="s">
        <v>30</v>
      </c>
      <c r="C13" s="42">
        <f>SUMIFS('Total Advertising Revenue'!$AD:$AD,'Total Advertising Revenue'!$A:$A,dataQtr!$B13)/100</f>
        <v>-0.14699999999999999</v>
      </c>
      <c r="D13" s="57">
        <f>RANK(F13,F$4:F$14)+COUNTIFS(F$4:F13,F13)-1</f>
        <v>9</v>
      </c>
      <c r="E13" s="47" t="s">
        <v>30</v>
      </c>
      <c r="F13" s="52">
        <f>SUMIFS('Total Advertising Revenue'!$AF:$AF,'Total Advertising Revenue'!$A:$A,dataQtr!$B13)/100</f>
        <v>-0.17300000000000001</v>
      </c>
      <c r="G13" s="57">
        <f>RANK(I13,I$4:I$14)+COUNTIFS(I$4:I13,I13)-1</f>
        <v>10</v>
      </c>
      <c r="H13" s="47" t="s">
        <v>30</v>
      </c>
      <c r="I13" s="52">
        <f>SUMIFS('Local Advertising'!$AD:$AD,'Local Advertising'!$A:$A,dataQtr!$B13)/100</f>
        <v>-0.11800000000000001</v>
      </c>
      <c r="J13" s="57">
        <f>RANK(L13,L$4:L$14)+COUNTIFS(L$4:L13,L13)-1</f>
        <v>9</v>
      </c>
      <c r="K13" s="47" t="s">
        <v>30</v>
      </c>
      <c r="L13" s="52">
        <f>SUMIFS('Local Advertising'!$AF:$AF,'Local Advertising'!$A:$A,dataQtr!$B13)/100</f>
        <v>-0.107</v>
      </c>
      <c r="M13" s="57">
        <f>RANK(O13,O$4:O$14)+COUNTIFS(O$4:O13,O13)-1</f>
        <v>11</v>
      </c>
      <c r="N13" s="47" t="s">
        <v>30</v>
      </c>
      <c r="O13" s="52">
        <f>SUMIFS('Amplified Segment'!$AD:$AD,'Amplified Segment'!$A:$A,dataQtr!$B13)/100</f>
        <v>-0.26500000000000001</v>
      </c>
      <c r="P13" s="57">
        <f>RANK(R13,R$4:R$14)+COUNTIFS(R$4:R13,R13)-1</f>
        <v>10</v>
      </c>
      <c r="Q13" s="47" t="s">
        <v>30</v>
      </c>
      <c r="R13" s="52">
        <f>SUMIFS('Amplified Segment'!$AF:$AF,'Amplified Segment'!$A:$A,dataQtr!$B13)/100</f>
        <v>5.4000000000000006E-2</v>
      </c>
      <c r="S13" s="57">
        <f>RANK(U13,U$4:U$14)+COUNTIFS(U$4:U13,U13)-1</f>
        <v>1</v>
      </c>
      <c r="T13" s="47" t="s">
        <v>30</v>
      </c>
      <c r="U13" s="52">
        <f>SUMIFS('O&amp;O GAM'!$AD:$AD,'O&amp;O GAM'!$A:$A,dataQtr!$B13)/100</f>
        <v>9.6000000000000002E-2</v>
      </c>
      <c r="V13" s="57">
        <f>RANK(X13,X$4:X$14)+COUNTIFS(X$4:X13,X13)-1</f>
        <v>1</v>
      </c>
      <c r="W13" s="47" t="s">
        <v>30</v>
      </c>
      <c r="X13" s="52">
        <f>SUMIFS('O&amp;O GAM'!$AF:$AF,'O&amp;O GAM'!$A:$A,dataQtr!$B13)/100</f>
        <v>0.21199999999999999</v>
      </c>
      <c r="Y13" s="57">
        <f>RANK(AA13,AA$4:AA$14)+COUNTIFS(AA$4:AA13,AA13)-1</f>
        <v>8</v>
      </c>
      <c r="Z13" s="47" t="s">
        <v>30</v>
      </c>
      <c r="AA13" s="52">
        <f>SUMIFS('Pillar Advertising'!$AD:$AD,'Pillar Advertising'!$A:$A,dataQtr!$B13)/100</f>
        <v>-0.13900000000000001</v>
      </c>
      <c r="AB13" s="57">
        <f>RANK(AD13,AD$4:AD$14)+COUNTIFS(AD$4:AD13,AD13)-1</f>
        <v>9</v>
      </c>
      <c r="AC13" s="47" t="s">
        <v>30</v>
      </c>
      <c r="AD13" s="52">
        <f>SUMIFS('Pillar Advertising'!$AF:$AF,'Pillar Advertising'!$A:$A,dataQtr!$B13)/100</f>
        <v>-3.6000000000000004E-2</v>
      </c>
    </row>
    <row r="14" spans="1:30" x14ac:dyDescent="0.3">
      <c r="A14" s="57">
        <f>RANK(C14,C$4:C$14)+COUNTIFS(C$4:C14,C14)-1</f>
        <v>8</v>
      </c>
      <c r="B14" s="47" t="s">
        <v>31</v>
      </c>
      <c r="C14" s="42">
        <f>SUMIFS('Total Advertising Revenue'!$AD:$AD,'Total Advertising Revenue'!$A:$A,dataQtr!$B14)/100</f>
        <v>-0.125</v>
      </c>
      <c r="D14" s="57">
        <f>RANK(F14,F$4:F$14)+COUNTIFS(F$4:F14,F14)-1</f>
        <v>10</v>
      </c>
      <c r="E14" s="47" t="s">
        <v>31</v>
      </c>
      <c r="F14" s="52">
        <f>SUMIFS('Total Advertising Revenue'!$AF:$AF,'Total Advertising Revenue'!$A:$A,dataQtr!$B14)/100</f>
        <v>-0.187</v>
      </c>
      <c r="G14" s="57">
        <f>RANK(I14,I$4:I$14)+COUNTIFS(I$4:I14,I14)-1</f>
        <v>8</v>
      </c>
      <c r="H14" s="47" t="s">
        <v>31</v>
      </c>
      <c r="I14" s="52">
        <f>SUMIFS('Local Advertising'!$AD:$AD,'Local Advertising'!$A:$A,dataQtr!$B14)/100</f>
        <v>-9.5000000000000001E-2</v>
      </c>
      <c r="J14" s="57">
        <f>RANK(L14,L$4:L$14)+COUNTIFS(L$4:L14,L14)-1</f>
        <v>8</v>
      </c>
      <c r="K14" s="47" t="s">
        <v>31</v>
      </c>
      <c r="L14" s="52">
        <f>SUMIFS('Local Advertising'!$AF:$AF,'Local Advertising'!$A:$A,dataQtr!$B14)/100</f>
        <v>-9.5000000000000001E-2</v>
      </c>
      <c r="M14" s="57">
        <f>RANK(O14,O$4:O$14)+COUNTIFS(O$4:O14,O14)-1</f>
        <v>5</v>
      </c>
      <c r="N14" s="47" t="s">
        <v>31</v>
      </c>
      <c r="O14" s="52">
        <f>SUMIFS('Amplified Segment'!$AD:$AD,'Amplified Segment'!$A:$A,dataQtr!$B14)/100</f>
        <v>2.2000000000000002E-2</v>
      </c>
      <c r="P14" s="57">
        <f>RANK(R14,R$4:R$14)+COUNTIFS(R$4:R14,R14)-1</f>
        <v>5</v>
      </c>
      <c r="Q14" s="47" t="s">
        <v>31</v>
      </c>
      <c r="R14" s="52">
        <f>SUMIFS('Amplified Segment'!$AF:$AF,'Amplified Segment'!$A:$A,dataQtr!$B14)/100</f>
        <v>0.5</v>
      </c>
      <c r="S14" s="57">
        <f>RANK(U14,U$4:U$14)+COUNTIFS(U$4:U14,U14)-1</f>
        <v>11</v>
      </c>
      <c r="T14" s="47" t="s">
        <v>31</v>
      </c>
      <c r="U14" s="52">
        <f>SUMIFS('O&amp;O GAM'!$AD:$AD,'O&amp;O GAM'!$A:$A,dataQtr!$B14)/100</f>
        <v>-0.33299999999999996</v>
      </c>
      <c r="V14" s="57">
        <f>RANK(X14,X$4:X$14)+COUNTIFS(X$4:X14,X14)-1</f>
        <v>10</v>
      </c>
      <c r="W14" s="47" t="s">
        <v>31</v>
      </c>
      <c r="X14" s="52">
        <f>SUMIFS('O&amp;O GAM'!$AF:$AF,'O&amp;O GAM'!$A:$A,dataQtr!$B14)/100</f>
        <v>-0.23899999999999999</v>
      </c>
      <c r="Y14" s="57">
        <f>RANK(AA14,AA$4:AA$14)+COUNTIFS(AA$4:AA14,AA14)-1</f>
        <v>6</v>
      </c>
      <c r="Z14" s="47" t="s">
        <v>31</v>
      </c>
      <c r="AA14" s="52">
        <f>SUMIFS('Pillar Advertising'!$AD:$AD,'Pillar Advertising'!$A:$A,dataQtr!$B14)/100</f>
        <v>-0.114</v>
      </c>
      <c r="AB14" s="57">
        <f>RANK(AD14,AD$4:AD$14)+COUNTIFS(AD$4:AD14,AD14)-1</f>
        <v>8</v>
      </c>
      <c r="AC14" s="47" t="s">
        <v>31</v>
      </c>
      <c r="AD14" s="52">
        <f>SUMIFS('Pillar Advertising'!$AF:$AF,'Pillar Advertising'!$A:$A,dataQtr!$B14)/100</f>
        <v>-3.3000000000000002E-2</v>
      </c>
    </row>
    <row r="15" spans="1:30" x14ac:dyDescent="0.3">
      <c r="A15" s="44"/>
      <c r="B15" s="48"/>
      <c r="C15" s="42"/>
      <c r="D15" s="44"/>
      <c r="E15" s="48"/>
      <c r="F15" s="52"/>
      <c r="G15" s="44"/>
      <c r="H15" s="48"/>
      <c r="I15" s="52"/>
      <c r="J15" s="44"/>
      <c r="K15" s="48"/>
      <c r="L15" s="52"/>
      <c r="M15" s="44"/>
      <c r="N15" s="48"/>
      <c r="O15" s="52"/>
      <c r="P15" s="44"/>
      <c r="Q15" s="48"/>
      <c r="R15" s="52"/>
      <c r="S15" s="44"/>
      <c r="T15" s="48"/>
      <c r="U15" s="52"/>
      <c r="V15" s="44"/>
      <c r="W15" s="48"/>
      <c r="X15" s="52"/>
      <c r="Y15" s="44"/>
      <c r="Z15" s="48"/>
      <c r="AA15" s="52"/>
      <c r="AB15" s="44"/>
      <c r="AC15" s="48"/>
      <c r="AD15" s="52"/>
    </row>
    <row r="16" spans="1:30" x14ac:dyDescent="0.3">
      <c r="A16" s="43">
        <f>RANK(C16,C$16:C$25)+COUNTIFS(C$16:C16,C16)-1</f>
        <v>7</v>
      </c>
      <c r="B16" s="47" t="s">
        <v>21</v>
      </c>
      <c r="C16" s="42">
        <f>SUMIFS('Total Advertising Revenue'!$AD:$AD,'Total Advertising Revenue'!$A:$A,dataQtr!$B16)/100</f>
        <v>-0.127</v>
      </c>
      <c r="D16" s="43">
        <f>RANK(F16,F$16:F$25)+COUNTIFS(F$16:F16,F16)-1</f>
        <v>5</v>
      </c>
      <c r="E16" s="47" t="s">
        <v>21</v>
      </c>
      <c r="F16" s="52">
        <f>SUMIFS('Total Advertising Revenue'!$AF:$AF,'Total Advertising Revenue'!$A:$A,dataQtr!$B16)/100</f>
        <v>-0.128</v>
      </c>
      <c r="G16" s="43">
        <f>RANK(I16,I$16:I$25)+COUNTIFS(I$16:I16,I16)-1</f>
        <v>7</v>
      </c>
      <c r="H16" s="47" t="s">
        <v>21</v>
      </c>
      <c r="I16" s="52">
        <f>SUMIFS('Local Advertising'!$AD:$AD,'Local Advertising'!$A:$A,dataQtr!$B16)/100</f>
        <v>-0.11699999999999999</v>
      </c>
      <c r="J16" s="43">
        <f>RANK(L16,L$16:L$25)+COUNTIFS(L$16:L16,L16)-1</f>
        <v>5</v>
      </c>
      <c r="K16" s="47" t="s">
        <v>21</v>
      </c>
      <c r="L16" s="52">
        <f>SUMIFS('Local Advertising'!$AF:$AF,'Local Advertising'!$A:$A,dataQtr!$B16)/100</f>
        <v>-0.10800000000000001</v>
      </c>
      <c r="M16" s="43">
        <f>RANK(O16,O$16:O$25)+COUNTIFS(O$16:O16,O16)-1</f>
        <v>10</v>
      </c>
      <c r="N16" s="47" t="s">
        <v>21</v>
      </c>
      <c r="O16" s="52">
        <f>SUMIFS('Amplified Segment'!$AD:$AD,'Amplified Segment'!$A:$A,dataQtr!$B16)/100</f>
        <v>-0.35700000000000004</v>
      </c>
      <c r="P16" s="43">
        <f>RANK(R16,R$16:R$25)+COUNTIFS(R$16:R16,R16)-1</f>
        <v>10</v>
      </c>
      <c r="Q16" s="47" t="s">
        <v>21</v>
      </c>
      <c r="R16" s="52">
        <f>SUMIFS('Amplified Segment'!$AF:$AF,'Amplified Segment'!$A:$A,dataQtr!$B16)/100</f>
        <v>-0.17600000000000002</v>
      </c>
      <c r="S16" s="43">
        <f>RANK(U16,U$16:U$25)+COUNTIFS(U$16:U16,U16)-1</f>
        <v>3</v>
      </c>
      <c r="T16" s="47" t="s">
        <v>21</v>
      </c>
      <c r="U16" s="52">
        <f>SUMIFS('O&amp;O GAM'!$AD:$AD,'O&amp;O GAM'!$A:$A,dataQtr!$B16)/100</f>
        <v>4.2000000000000003E-2</v>
      </c>
      <c r="V16" s="43">
        <f>RANK(X16,X$16:X$25)+COUNTIFS(X$16:X16,X16)-1</f>
        <v>6</v>
      </c>
      <c r="W16" s="47" t="s">
        <v>21</v>
      </c>
      <c r="X16" s="52">
        <f>SUMIFS('O&amp;O GAM'!$AF:$AF,'O&amp;O GAM'!$A:$A,dataQtr!$B16)/100</f>
        <v>-0.193</v>
      </c>
      <c r="Y16" s="43">
        <f>RANK(AA16,AA$16:AA$25)+COUNTIFS(AA$16:AA16,AA16)-1</f>
        <v>9</v>
      </c>
      <c r="Z16" s="47" t="s">
        <v>21</v>
      </c>
      <c r="AA16" s="52">
        <f>SUMIFS('Pillar Advertising'!$AD:$AD,'Pillar Advertising'!$A:$A,dataQtr!$B16)/100</f>
        <v>-0.22399999999999998</v>
      </c>
      <c r="AB16" s="43">
        <f>RANK(AD16,AD$16:AD$25)+COUNTIFS(AD$16:AD16,AD16)-1</f>
        <v>10</v>
      </c>
      <c r="AC16" s="47" t="s">
        <v>21</v>
      </c>
      <c r="AD16" s="52">
        <f>SUMIFS('Pillar Advertising'!$AF:$AF,'Pillar Advertising'!$A:$A,dataQtr!$B16)/100</f>
        <v>-0.125</v>
      </c>
    </row>
    <row r="17" spans="1:30" x14ac:dyDescent="0.3">
      <c r="A17" s="43">
        <f>RANK(C17,C$16:C$25)+COUNTIFS(C$16:C17,C17)-1</f>
        <v>3</v>
      </c>
      <c r="B17" s="47" t="s">
        <v>20</v>
      </c>
      <c r="C17" s="42">
        <f>SUMIFS('Total Advertising Revenue'!$AD:$AD,'Total Advertising Revenue'!$A:$A,dataQtr!$B17)/100</f>
        <v>-6.8000000000000005E-2</v>
      </c>
      <c r="D17" s="43">
        <f>RANK(F17,F$16:F$25)+COUNTIFS(F$16:F17,F17)-1</f>
        <v>3</v>
      </c>
      <c r="E17" s="47" t="s">
        <v>20</v>
      </c>
      <c r="F17" s="52">
        <f>SUMIFS('Total Advertising Revenue'!$AF:$AF,'Total Advertising Revenue'!$A:$A,dataQtr!$B17)/100</f>
        <v>-8.1000000000000003E-2</v>
      </c>
      <c r="G17" s="43">
        <f>RANK(I17,I$16:I$25)+COUNTIFS(I$16:I17,I17)-1</f>
        <v>1</v>
      </c>
      <c r="H17" s="47" t="s">
        <v>20</v>
      </c>
      <c r="I17" s="52">
        <f>SUMIFS('Local Advertising'!$AD:$AD,'Local Advertising'!$A:$A,dataQtr!$B17)/100</f>
        <v>-5.5E-2</v>
      </c>
      <c r="J17" s="43">
        <f>RANK(L17,L$16:L$25)+COUNTIFS(L$16:L17,L17)-1</f>
        <v>1</v>
      </c>
      <c r="K17" s="47" t="s">
        <v>20</v>
      </c>
      <c r="L17" s="52">
        <f>SUMIFS('Local Advertising'!$AF:$AF,'Local Advertising'!$A:$A,dataQtr!$B17)/100</f>
        <v>1.6E-2</v>
      </c>
      <c r="M17" s="43">
        <f>RANK(O17,O$16:O$25)+COUNTIFS(O$16:O17,O17)-1</f>
        <v>5</v>
      </c>
      <c r="N17" s="47" t="s">
        <v>20</v>
      </c>
      <c r="O17" s="52">
        <f>SUMIFS('Amplified Segment'!$AD:$AD,'Amplified Segment'!$A:$A,dataQtr!$B17)/100</f>
        <v>-0.14899999999999999</v>
      </c>
      <c r="P17" s="43">
        <f>RANK(R17,R$16:R$25)+COUNTIFS(R$16:R17,R17)-1</f>
        <v>4</v>
      </c>
      <c r="Q17" s="47" t="s">
        <v>20</v>
      </c>
      <c r="R17" s="52">
        <f>SUMIFS('Amplified Segment'!$AF:$AF,'Amplified Segment'!$A:$A,dataQtr!$B17)/100</f>
        <v>0.34700000000000003</v>
      </c>
      <c r="S17" s="43">
        <f>RANK(U17,U$16:U$25)+COUNTIFS(U$16:U17,U17)-1</f>
        <v>1</v>
      </c>
      <c r="T17" s="47" t="s">
        <v>20</v>
      </c>
      <c r="U17" s="52">
        <f>SUMIFS('O&amp;O GAM'!$AD:$AD,'O&amp;O GAM'!$A:$A,dataQtr!$B17)/100</f>
        <v>0.27899999999999997</v>
      </c>
      <c r="V17" s="43">
        <f>RANK(X17,X$16:X$25)+COUNTIFS(X$16:X17,X17)-1</f>
        <v>2</v>
      </c>
      <c r="W17" s="47" t="s">
        <v>20</v>
      </c>
      <c r="X17" s="52">
        <f>SUMIFS('O&amp;O GAM'!$AF:$AF,'O&amp;O GAM'!$A:$A,dataQtr!$B17)/100</f>
        <v>0.27800000000000002</v>
      </c>
      <c r="Y17" s="43">
        <f>RANK(AA17,AA$16:AA$25)+COUNTIFS(AA$16:AA17,AA17)-1</f>
        <v>3</v>
      </c>
      <c r="Z17" s="47" t="s">
        <v>20</v>
      </c>
      <c r="AA17" s="52">
        <f>SUMIFS('Pillar Advertising'!$AD:$AD,'Pillar Advertising'!$A:$A,dataQtr!$B17)/100</f>
        <v>-0.114</v>
      </c>
      <c r="AB17" s="43">
        <f>RANK(AD17,AD$16:AD$25)+COUNTIFS(AD$16:AD17,AD17)-1</f>
        <v>2</v>
      </c>
      <c r="AC17" s="47" t="s">
        <v>20</v>
      </c>
      <c r="AD17" s="52">
        <f>SUMIFS('Pillar Advertising'!$AF:$AF,'Pillar Advertising'!$A:$A,dataQtr!$B17)/100</f>
        <v>0.09</v>
      </c>
    </row>
    <row r="18" spans="1:30" x14ac:dyDescent="0.3">
      <c r="A18" s="43">
        <f>RANK(C18,C$16:C$25)+COUNTIFS(C$16:C18,C18)-1</f>
        <v>10</v>
      </c>
      <c r="B18" s="47" t="s">
        <v>33</v>
      </c>
      <c r="C18" s="42">
        <f>SUMIFS('Total Advertising Revenue'!$AD:$AD,'Total Advertising Revenue'!$A:$A,dataQtr!$B18)/100</f>
        <v>-0.17699999999999999</v>
      </c>
      <c r="D18" s="43">
        <f>RANK(F18,F$16:F$25)+COUNTIFS(F$16:F18,F18)-1</f>
        <v>10</v>
      </c>
      <c r="E18" s="47" t="s">
        <v>33</v>
      </c>
      <c r="F18" s="52">
        <f>SUMIFS('Total Advertising Revenue'!$AF:$AF,'Total Advertising Revenue'!$A:$A,dataQtr!$B18)/100</f>
        <v>-0.21199999999999999</v>
      </c>
      <c r="G18" s="43">
        <f>RANK(I18,I$16:I$25)+COUNTIFS(I$16:I18,I18)-1</f>
        <v>10</v>
      </c>
      <c r="H18" s="47" t="s">
        <v>33</v>
      </c>
      <c r="I18" s="52">
        <f>SUMIFS('Local Advertising'!$AD:$AD,'Local Advertising'!$A:$A,dataQtr!$B18)/100</f>
        <v>-0.21100000000000002</v>
      </c>
      <c r="J18" s="43">
        <f>RANK(L18,L$16:L$25)+COUNTIFS(L$16:L18,L18)-1</f>
        <v>8</v>
      </c>
      <c r="K18" s="47" t="s">
        <v>33</v>
      </c>
      <c r="L18" s="52">
        <f>SUMIFS('Local Advertising'!$AF:$AF,'Local Advertising'!$A:$A,dataQtr!$B18)/100</f>
        <v>-0.159</v>
      </c>
      <c r="M18" s="43">
        <f>RANK(O18,O$16:O$25)+COUNTIFS(O$16:O18,O18)-1</f>
        <v>9</v>
      </c>
      <c r="N18" s="47" t="s">
        <v>33</v>
      </c>
      <c r="O18" s="52">
        <f>SUMIFS('Amplified Segment'!$AD:$AD,'Amplified Segment'!$A:$A,dataQtr!$B18)/100</f>
        <v>-0.35299999999999998</v>
      </c>
      <c r="P18" s="43">
        <f>RANK(R18,R$16:R$25)+COUNTIFS(R$16:R18,R18)-1</f>
        <v>8</v>
      </c>
      <c r="Q18" s="47" t="s">
        <v>33</v>
      </c>
      <c r="R18" s="52">
        <f>SUMIFS('Amplified Segment'!$AF:$AF,'Amplified Segment'!$A:$A,dataQtr!$B18)/100</f>
        <v>-1.4999999999999999E-2</v>
      </c>
      <c r="S18" s="43">
        <f>RANK(U18,U$16:U$25)+COUNTIFS(U$16:U18,U18)-1</f>
        <v>2</v>
      </c>
      <c r="T18" s="47" t="s">
        <v>33</v>
      </c>
      <c r="U18" s="52">
        <f>SUMIFS('O&amp;O GAM'!$AD:$AD,'O&amp;O GAM'!$A:$A,dataQtr!$B18)/100</f>
        <v>5.5E-2</v>
      </c>
      <c r="V18" s="43">
        <f>RANK(X18,X$16:X$25)+COUNTIFS(X$16:X18,X18)-1</f>
        <v>1</v>
      </c>
      <c r="W18" s="47" t="s">
        <v>33</v>
      </c>
      <c r="X18" s="52">
        <f>SUMIFS('O&amp;O GAM'!$AF:$AF,'O&amp;O GAM'!$A:$A,dataQtr!$B18)/100</f>
        <v>0.46399999999999997</v>
      </c>
      <c r="Y18" s="43">
        <f>RANK(AA18,AA$16:AA$25)+COUNTIFS(AA$16:AA18,AA18)-1</f>
        <v>7</v>
      </c>
      <c r="Z18" s="47" t="s">
        <v>33</v>
      </c>
      <c r="AA18" s="52">
        <f>SUMIFS('Pillar Advertising'!$AD:$AD,'Pillar Advertising'!$A:$A,dataQtr!$B18)/100</f>
        <v>-0.20399999999999999</v>
      </c>
      <c r="AB18" s="43">
        <f>RANK(AD18,AD$16:AD$25)+COUNTIFS(AD$16:AD18,AD18)-1</f>
        <v>6</v>
      </c>
      <c r="AC18" s="47" t="s">
        <v>33</v>
      </c>
      <c r="AD18" s="52">
        <f>SUMIFS('Pillar Advertising'!$AF:$AF,'Pillar Advertising'!$A:$A,dataQtr!$B18)/100</f>
        <v>-7.0999999999999994E-2</v>
      </c>
    </row>
    <row r="19" spans="1:30" x14ac:dyDescent="0.3">
      <c r="A19" s="43">
        <f>RANK(C19,C$16:C$25)+COUNTIFS(C$16:C19,C19)-1</f>
        <v>9</v>
      </c>
      <c r="B19" s="47" t="s">
        <v>18</v>
      </c>
      <c r="C19" s="42">
        <f>SUMIFS('Total Advertising Revenue'!$AD:$AD,'Total Advertising Revenue'!$A:$A,dataQtr!$B19)/100</f>
        <v>-0.14599999999999999</v>
      </c>
      <c r="D19" s="43">
        <f>RANK(F19,F$16:F$25)+COUNTIFS(F$16:F19,F19)-1</f>
        <v>7</v>
      </c>
      <c r="E19" s="47" t="s">
        <v>18</v>
      </c>
      <c r="F19" s="52">
        <f>SUMIFS('Total Advertising Revenue'!$AF:$AF,'Total Advertising Revenue'!$A:$A,dataQtr!$B19)/100</f>
        <v>-0.161</v>
      </c>
      <c r="G19" s="43">
        <f>RANK(I19,I$16:I$25)+COUNTIFS(I$16:I19,I19)-1</f>
        <v>9</v>
      </c>
      <c r="H19" s="47" t="s">
        <v>18</v>
      </c>
      <c r="I19" s="52">
        <f>SUMIFS('Local Advertising'!$AD:$AD,'Local Advertising'!$A:$A,dataQtr!$B19)/100</f>
        <v>-0.17499999999999999</v>
      </c>
      <c r="J19" s="43">
        <f>RANK(L19,L$16:L$25)+COUNTIFS(L$16:L19,L19)-1</f>
        <v>9</v>
      </c>
      <c r="K19" s="47" t="s">
        <v>18</v>
      </c>
      <c r="L19" s="52">
        <f>SUMIFS('Local Advertising'!$AF:$AF,'Local Advertising'!$A:$A,dataQtr!$B19)/100</f>
        <v>-0.16899999999999998</v>
      </c>
      <c r="M19" s="43">
        <f>RANK(O19,O$16:O$25)+COUNTIFS(O$16:O19,O19)-1</f>
        <v>4</v>
      </c>
      <c r="N19" s="47" t="s">
        <v>18</v>
      </c>
      <c r="O19" s="52">
        <f>SUMIFS('Amplified Segment'!$AD:$AD,'Amplified Segment'!$A:$A,dataQtr!$B19)/100</f>
        <v>-0.1</v>
      </c>
      <c r="P19" s="43">
        <f>RANK(R19,R$16:R$25)+COUNTIFS(R$16:R19,R19)-1</f>
        <v>5</v>
      </c>
      <c r="Q19" s="47" t="s">
        <v>18</v>
      </c>
      <c r="R19" s="52">
        <f>SUMIFS('Amplified Segment'!$AF:$AF,'Amplified Segment'!$A:$A,dataQtr!$B19)/100</f>
        <v>0.317</v>
      </c>
      <c r="S19" s="43">
        <f>RANK(U19,U$16:U$25)+COUNTIFS(U$16:U19,U19)-1</f>
        <v>10</v>
      </c>
      <c r="T19" s="47" t="s">
        <v>18</v>
      </c>
      <c r="U19" s="52">
        <f>SUMIFS('O&amp;O GAM'!$AD:$AD,'O&amp;O GAM'!$A:$A,dataQtr!$B19)/100</f>
        <v>-0.46899999999999997</v>
      </c>
      <c r="V19" s="43">
        <f>RANK(X19,X$16:X$25)+COUNTIFS(X$16:X19,X19)-1</f>
        <v>10</v>
      </c>
      <c r="W19" s="47" t="s">
        <v>18</v>
      </c>
      <c r="X19" s="52">
        <f>SUMIFS('O&amp;O GAM'!$AF:$AF,'O&amp;O GAM'!$A:$A,dataQtr!$B19)/100</f>
        <v>-0.36599999999999999</v>
      </c>
      <c r="Y19" s="43">
        <f>RANK(AA19,AA$16:AA$25)+COUNTIFS(AA$16:AA19,AA19)-1</f>
        <v>10</v>
      </c>
      <c r="Z19" s="47" t="s">
        <v>18</v>
      </c>
      <c r="AA19" s="52">
        <f>SUMIFS('Pillar Advertising'!$AD:$AD,'Pillar Advertising'!$A:$A,dataQtr!$B19)/100</f>
        <v>-0.22399999999999998</v>
      </c>
      <c r="AB19" s="43">
        <f>RANK(AD19,AD$16:AD$25)+COUNTIFS(AD$16:AD19,AD19)-1</f>
        <v>9</v>
      </c>
      <c r="AC19" s="47" t="s">
        <v>18</v>
      </c>
      <c r="AD19" s="52">
        <f>SUMIFS('Pillar Advertising'!$AF:$AF,'Pillar Advertising'!$A:$A,dataQtr!$B19)/100</f>
        <v>-0.113</v>
      </c>
    </row>
    <row r="20" spans="1:30" x14ac:dyDescent="0.3">
      <c r="A20" s="43">
        <f>RANK(C20,C$16:C$25)+COUNTIFS(C$16:C20,C20)-1</f>
        <v>5</v>
      </c>
      <c r="B20" s="47" t="s">
        <v>17</v>
      </c>
      <c r="C20" s="42">
        <f>SUMIFS('Total Advertising Revenue'!$AD:$AD,'Total Advertising Revenue'!$A:$A,dataQtr!$B20)/100</f>
        <v>-0.107</v>
      </c>
      <c r="D20" s="43">
        <f>RANK(F20,F$16:F$25)+COUNTIFS(F$16:F20,F20)-1</f>
        <v>4</v>
      </c>
      <c r="E20" s="47" t="s">
        <v>17</v>
      </c>
      <c r="F20" s="52">
        <f>SUMIFS('Total Advertising Revenue'!$AF:$AF,'Total Advertising Revenue'!$A:$A,dataQtr!$B20)/100</f>
        <v>-8.4000000000000005E-2</v>
      </c>
      <c r="G20" s="43">
        <f>RANK(I20,I$16:I$25)+COUNTIFS(I$16:I20,I20)-1</f>
        <v>5</v>
      </c>
      <c r="H20" s="47" t="s">
        <v>17</v>
      </c>
      <c r="I20" s="52">
        <f>SUMIFS('Local Advertising'!$AD:$AD,'Local Advertising'!$A:$A,dataQtr!$B20)/100</f>
        <v>-9.9000000000000005E-2</v>
      </c>
      <c r="J20" s="43">
        <f>RANK(L20,L$16:L$25)+COUNTIFS(L$16:L20,L20)-1</f>
        <v>3</v>
      </c>
      <c r="K20" s="47" t="s">
        <v>17</v>
      </c>
      <c r="L20" s="52">
        <f>SUMIFS('Local Advertising'!$AF:$AF,'Local Advertising'!$A:$A,dataQtr!$B20)/100</f>
        <v>-5.2000000000000005E-2</v>
      </c>
      <c r="M20" s="43">
        <f>RANK(O20,O$16:O$25)+COUNTIFS(O$16:O20,O20)-1</f>
        <v>7</v>
      </c>
      <c r="N20" s="47" t="s">
        <v>17</v>
      </c>
      <c r="O20" s="52">
        <f>SUMIFS('Amplified Segment'!$AD:$AD,'Amplified Segment'!$A:$A,dataQtr!$B20)/100</f>
        <v>-0.25800000000000001</v>
      </c>
      <c r="P20" s="43">
        <f>RANK(R20,R$16:R$25)+COUNTIFS(R$16:R20,R20)-1</f>
        <v>7</v>
      </c>
      <c r="Q20" s="47" t="s">
        <v>17</v>
      </c>
      <c r="R20" s="52">
        <f>SUMIFS('Amplified Segment'!$AF:$AF,'Amplified Segment'!$A:$A,dataQtr!$B20)/100</f>
        <v>0.151</v>
      </c>
      <c r="S20" s="43">
        <f>RANK(U20,U$16:U$25)+COUNTIFS(U$16:U20,U20)-1</f>
        <v>6</v>
      </c>
      <c r="T20" s="47" t="s">
        <v>17</v>
      </c>
      <c r="U20" s="52">
        <f>SUMIFS('O&amp;O GAM'!$AD:$AD,'O&amp;O GAM'!$A:$A,dataQtr!$B20)/100</f>
        <v>-0.17199999999999999</v>
      </c>
      <c r="V20" s="43">
        <f>RANK(X20,X$16:X$25)+COUNTIFS(X$16:X20,X20)-1</f>
        <v>5</v>
      </c>
      <c r="W20" s="47" t="s">
        <v>17</v>
      </c>
      <c r="X20" s="52">
        <f>SUMIFS('O&amp;O GAM'!$AF:$AF,'O&amp;O GAM'!$A:$A,dataQtr!$B20)/100</f>
        <v>-0.14699999999999999</v>
      </c>
      <c r="Y20" s="43">
        <f>RANK(AA20,AA$16:AA$25)+COUNTIFS(AA$16:AA20,AA20)-1</f>
        <v>6</v>
      </c>
      <c r="Z20" s="47" t="s">
        <v>17</v>
      </c>
      <c r="AA20" s="52">
        <f>SUMIFS('Pillar Advertising'!$AD:$AD,'Pillar Advertising'!$A:$A,dataQtr!$B20)/100</f>
        <v>-0.19399999999999998</v>
      </c>
      <c r="AB20" s="43">
        <f>RANK(AD20,AD$16:AD$25)+COUNTIFS(AD$16:AD20,AD20)-1</f>
        <v>5</v>
      </c>
      <c r="AC20" s="47" t="s">
        <v>17</v>
      </c>
      <c r="AD20" s="52">
        <f>SUMIFS('Pillar Advertising'!$AF:$AF,'Pillar Advertising'!$A:$A,dataQtr!$B20)/100</f>
        <v>0.03</v>
      </c>
    </row>
    <row r="21" spans="1:30" x14ac:dyDescent="0.3">
      <c r="A21" s="43">
        <f>RANK(C21,C$16:C$25)+COUNTIFS(C$16:C21,C21)-1</f>
        <v>1</v>
      </c>
      <c r="B21" s="47" t="s">
        <v>11</v>
      </c>
      <c r="C21" s="42">
        <f>SUMIFS('Total Advertising Revenue'!$AD:$AD,'Total Advertising Revenue'!$A:$A,dataQtr!$B21)/100</f>
        <v>-5.2999999999999999E-2</v>
      </c>
      <c r="D21" s="43">
        <f>RANK(F21,F$16:F$25)+COUNTIFS(F$16:F21,F21)-1</f>
        <v>2</v>
      </c>
      <c r="E21" s="47" t="s">
        <v>11</v>
      </c>
      <c r="F21" s="52">
        <f>SUMIFS('Total Advertising Revenue'!$AF:$AF,'Total Advertising Revenue'!$A:$A,dataQtr!$B21)/100</f>
        <v>-7.2999999999999995E-2</v>
      </c>
      <c r="G21" s="43">
        <f>RANK(I21,I$16:I$25)+COUNTIFS(I$16:I21,I21)-1</f>
        <v>3</v>
      </c>
      <c r="H21" s="47" t="s">
        <v>11</v>
      </c>
      <c r="I21" s="52">
        <f>SUMIFS('Local Advertising'!$AD:$AD,'Local Advertising'!$A:$A,dataQtr!$B21)/100</f>
        <v>-8.199999999999999E-2</v>
      </c>
      <c r="J21" s="43">
        <f>RANK(L21,L$16:L$25)+COUNTIFS(L$16:L21,L21)-1</f>
        <v>4</v>
      </c>
      <c r="K21" s="47" t="s">
        <v>11</v>
      </c>
      <c r="L21" s="52">
        <f>SUMIFS('Local Advertising'!$AF:$AF,'Local Advertising'!$A:$A,dataQtr!$B21)/100</f>
        <v>-5.4000000000000006E-2</v>
      </c>
      <c r="M21" s="43">
        <f>RANK(O21,O$16:O$25)+COUNTIFS(O$16:O21,O21)-1</f>
        <v>6</v>
      </c>
      <c r="N21" s="47" t="s">
        <v>11</v>
      </c>
      <c r="O21" s="52">
        <f>SUMIFS('Amplified Segment'!$AD:$AD,'Amplified Segment'!$A:$A,dataQtr!$B21)/100</f>
        <v>-0.153</v>
      </c>
      <c r="P21" s="43">
        <f>RANK(R21,R$16:R$25)+COUNTIFS(R$16:R21,R21)-1</f>
        <v>6</v>
      </c>
      <c r="Q21" s="47" t="s">
        <v>11</v>
      </c>
      <c r="R21" s="52">
        <f>SUMIFS('Amplified Segment'!$AF:$AF,'Amplified Segment'!$A:$A,dataQtr!$B21)/100</f>
        <v>0.22899999999999998</v>
      </c>
      <c r="S21" s="43">
        <f>RANK(U21,U$16:U$25)+COUNTIFS(U$16:U21,U21)-1</f>
        <v>7</v>
      </c>
      <c r="T21" s="47" t="s">
        <v>11</v>
      </c>
      <c r="U21" s="52">
        <f>SUMIFS('O&amp;O GAM'!$AD:$AD,'O&amp;O GAM'!$A:$A,dataQtr!$B21)/100</f>
        <v>-0.23499999999999999</v>
      </c>
      <c r="V21" s="43">
        <f>RANK(X21,X$16:X$25)+COUNTIFS(X$16:X21,X21)-1</f>
        <v>7</v>
      </c>
      <c r="W21" s="47" t="s">
        <v>11</v>
      </c>
      <c r="X21" s="52">
        <f>SUMIFS('O&amp;O GAM'!$AF:$AF,'O&amp;O GAM'!$A:$A,dataQtr!$B21)/100</f>
        <v>-0.20699999999999999</v>
      </c>
      <c r="Y21" s="43">
        <f>RANK(AA21,AA$16:AA$25)+COUNTIFS(AA$16:AA21,AA21)-1</f>
        <v>4</v>
      </c>
      <c r="Z21" s="47" t="s">
        <v>11</v>
      </c>
      <c r="AA21" s="52">
        <f>SUMIFS('Pillar Advertising'!$AD:$AD,'Pillar Advertising'!$A:$A,dataQtr!$B21)/100</f>
        <v>-0.13</v>
      </c>
      <c r="AB21" s="43">
        <f>RANK(AD21,AD$16:AD$25)+COUNTIFS(AD$16:AD21,AD21)-1</f>
        <v>3</v>
      </c>
      <c r="AC21" s="47" t="s">
        <v>11</v>
      </c>
      <c r="AD21" s="52">
        <f>SUMIFS('Pillar Advertising'!$AF:$AF,'Pillar Advertising'!$A:$A,dataQtr!$B21)/100</f>
        <v>8.3000000000000004E-2</v>
      </c>
    </row>
    <row r="22" spans="1:30" x14ac:dyDescent="0.3">
      <c r="A22" s="43">
        <f>RANK(C22,C$16:C$25)+COUNTIFS(C$16:C22,C22)-1</f>
        <v>2</v>
      </c>
      <c r="B22" s="47" t="s">
        <v>15</v>
      </c>
      <c r="C22" s="42">
        <f>SUMIFS('Total Advertising Revenue'!$AD:$AD,'Total Advertising Revenue'!$A:$A,dataQtr!$B22)/100</f>
        <v>-5.5E-2</v>
      </c>
      <c r="D22" s="43">
        <f>RANK(F22,F$16:F$25)+COUNTIFS(F$16:F22,F22)-1</f>
        <v>1</v>
      </c>
      <c r="E22" s="47" t="s">
        <v>15</v>
      </c>
      <c r="F22" s="52">
        <f>SUMIFS('Total Advertising Revenue'!$AF:$AF,'Total Advertising Revenue'!$A:$A,dataQtr!$B22)/100</f>
        <v>-2.4E-2</v>
      </c>
      <c r="G22" s="43">
        <f>RANK(I22,I$16:I$25)+COUNTIFS(I$16:I22,I22)-1</f>
        <v>2</v>
      </c>
      <c r="H22" s="47" t="s">
        <v>15</v>
      </c>
      <c r="I22" s="52">
        <f>SUMIFS('Local Advertising'!$AD:$AD,'Local Advertising'!$A:$A,dataQtr!$B22)/100</f>
        <v>-5.7999999999999996E-2</v>
      </c>
      <c r="J22" s="43">
        <f>RANK(L22,L$16:L$25)+COUNTIFS(L$16:L22,L22)-1</f>
        <v>2</v>
      </c>
      <c r="K22" s="47" t="s">
        <v>15</v>
      </c>
      <c r="L22" s="52">
        <f>SUMIFS('Local Advertising'!$AF:$AF,'Local Advertising'!$A:$A,dataQtr!$B22)/100</f>
        <v>-2.2000000000000002E-2</v>
      </c>
      <c r="M22" s="43">
        <f>RANK(O22,O$16:O$25)+COUNTIFS(O$16:O22,O22)-1</f>
        <v>1</v>
      </c>
      <c r="N22" s="47" t="s">
        <v>15</v>
      </c>
      <c r="O22" s="52">
        <f>SUMIFS('Amplified Segment'!$AD:$AD,'Amplified Segment'!$A:$A,dataQtr!$B22)/100</f>
        <v>0.43</v>
      </c>
      <c r="P22" s="43">
        <f>RANK(R22,R$16:R$25)+COUNTIFS(R$16:R22,R22)-1</f>
        <v>1</v>
      </c>
      <c r="Q22" s="47" t="s">
        <v>15</v>
      </c>
      <c r="R22" s="52">
        <f>SUMIFS('Amplified Segment'!$AF:$AF,'Amplified Segment'!$A:$A,dataQtr!$B22)/100</f>
        <v>1.1184778175673475</v>
      </c>
      <c r="S22" s="43">
        <f>RANK(U22,U$16:U$25)+COUNTIFS(U$16:U22,U22)-1</f>
        <v>4</v>
      </c>
      <c r="T22" s="47" t="s">
        <v>15</v>
      </c>
      <c r="U22" s="52">
        <f>SUMIFS('O&amp;O GAM'!$AD:$AD,'O&amp;O GAM'!$A:$A,dataQtr!$B22)/100</f>
        <v>-7.6999999999999999E-2</v>
      </c>
      <c r="V22" s="43">
        <f>RANK(X22,X$16:X$25)+COUNTIFS(X$16:X22,X22)-1</f>
        <v>3</v>
      </c>
      <c r="W22" s="47" t="s">
        <v>15</v>
      </c>
      <c r="X22" s="52">
        <f>SUMIFS('O&amp;O GAM'!$AF:$AF,'O&amp;O GAM'!$A:$A,dataQtr!$B22)/100</f>
        <v>-1.9E-2</v>
      </c>
      <c r="Y22" s="43">
        <f>RANK(AA22,AA$16:AA$25)+COUNTIFS(AA$16:AA22,AA22)-1</f>
        <v>1</v>
      </c>
      <c r="Z22" s="47" t="s">
        <v>15</v>
      </c>
      <c r="AA22" s="52">
        <f>SUMIFS('Pillar Advertising'!$AD:$AD,'Pillar Advertising'!$A:$A,dataQtr!$B22)/100</f>
        <v>0.16899999999999998</v>
      </c>
      <c r="AB22" s="43">
        <f>RANK(AD22,AD$16:AD$25)+COUNTIFS(AD$16:AD22,AD22)-1</f>
        <v>1</v>
      </c>
      <c r="AC22" s="47" t="s">
        <v>15</v>
      </c>
      <c r="AD22" s="52">
        <f>SUMIFS('Pillar Advertising'!$AF:$AF,'Pillar Advertising'!$A:$A,dataQtr!$B22)/100</f>
        <v>0.78700000000000003</v>
      </c>
    </row>
    <row r="23" spans="1:30" x14ac:dyDescent="0.3">
      <c r="A23" s="43">
        <f>RANK(C23,C$16:C$25)+COUNTIFS(C$16:C23,C23)-1</f>
        <v>4</v>
      </c>
      <c r="B23" s="47" t="s">
        <v>32</v>
      </c>
      <c r="C23" s="42">
        <f>SUMIFS('Total Advertising Revenue'!$AD:$AD,'Total Advertising Revenue'!$A:$A,dataQtr!$B23)/100</f>
        <v>-8.900000000000001E-2</v>
      </c>
      <c r="D23" s="43">
        <f>RANK(F23,F$16:F$25)+COUNTIFS(F$16:F23,F23)-1</f>
        <v>8</v>
      </c>
      <c r="E23" s="47" t="s">
        <v>32</v>
      </c>
      <c r="F23" s="52">
        <f>SUMIFS('Total Advertising Revenue'!$AF:$AF,'Total Advertising Revenue'!$A:$A,dataQtr!$B23)/100</f>
        <v>-0.187</v>
      </c>
      <c r="G23" s="43">
        <f>RANK(I23,I$16:I$25)+COUNTIFS(I$16:I23,I23)-1</f>
        <v>4</v>
      </c>
      <c r="H23" s="47" t="s">
        <v>32</v>
      </c>
      <c r="I23" s="52">
        <f>SUMIFS('Local Advertising'!$AD:$AD,'Local Advertising'!$A:$A,dataQtr!$B23)/100</f>
        <v>-9.4E-2</v>
      </c>
      <c r="J23" s="43">
        <f>RANK(L23,L$16:L$25)+COUNTIFS(L$16:L23,L23)-1</f>
        <v>6</v>
      </c>
      <c r="K23" s="47" t="s">
        <v>32</v>
      </c>
      <c r="L23" s="52">
        <f>SUMIFS('Local Advertising'!$AF:$AF,'Local Advertising'!$A:$A,dataQtr!$B23)/100</f>
        <v>-0.11</v>
      </c>
      <c r="M23" s="43">
        <f>RANK(O23,O$16:O$25)+COUNTIFS(O$16:O23,O23)-1</f>
        <v>2</v>
      </c>
      <c r="N23" s="47" t="s">
        <v>32</v>
      </c>
      <c r="O23" s="52">
        <f>SUMIFS('Amplified Segment'!$AD:$AD,'Amplified Segment'!$A:$A,dataQtr!$B23)/100</f>
        <v>0.151</v>
      </c>
      <c r="P23" s="43">
        <f>RANK(R23,R$16:R$25)+COUNTIFS(R$16:R23,R23)-1</f>
        <v>2</v>
      </c>
      <c r="Q23" s="47" t="s">
        <v>32</v>
      </c>
      <c r="R23" s="52">
        <f>SUMIFS('Amplified Segment'!$AF:$AF,'Amplified Segment'!$A:$A,dataQtr!$B23)/100</f>
        <v>0.97</v>
      </c>
      <c r="S23" s="43">
        <f>RANK(U23,U$16:U$25)+COUNTIFS(U$16:U23,U23)-1</f>
        <v>8</v>
      </c>
      <c r="T23" s="47" t="s">
        <v>32</v>
      </c>
      <c r="U23" s="52">
        <f>SUMIFS('O&amp;O GAM'!$AD:$AD,'O&amp;O GAM'!$A:$A,dataQtr!$B23)/100</f>
        <v>-0.28399999999999997</v>
      </c>
      <c r="V23" s="43">
        <f>RANK(X23,X$16:X$25)+COUNTIFS(X$16:X23,X23)-1</f>
        <v>8</v>
      </c>
      <c r="W23" s="47" t="s">
        <v>32</v>
      </c>
      <c r="X23" s="52">
        <f>SUMIFS('O&amp;O GAM'!$AF:$AF,'O&amp;O GAM'!$A:$A,dataQtr!$B23)/100</f>
        <v>-0.24399999999999999</v>
      </c>
      <c r="Y23" s="43">
        <f>RANK(AA23,AA$16:AA$25)+COUNTIFS(AA$16:AA23,AA23)-1</f>
        <v>5</v>
      </c>
      <c r="Z23" s="47" t="s">
        <v>32</v>
      </c>
      <c r="AA23" s="52">
        <f>SUMIFS('Pillar Advertising'!$AD:$AD,'Pillar Advertising'!$A:$A,dataQtr!$B23)/100</f>
        <v>-0.14800000000000002</v>
      </c>
      <c r="AB23" s="43">
        <f>RANK(AD23,AD$16:AD$25)+COUNTIFS(AD$16:AD23,AD23)-1</f>
        <v>7</v>
      </c>
      <c r="AC23" s="47" t="s">
        <v>32</v>
      </c>
      <c r="AD23" s="52">
        <f>SUMIFS('Pillar Advertising'!$AF:$AF,'Pillar Advertising'!$A:$A,dataQtr!$B23)/100</f>
        <v>-0.10300000000000001</v>
      </c>
    </row>
    <row r="24" spans="1:30" x14ac:dyDescent="0.3">
      <c r="A24" s="43">
        <f>RANK(C24,C$16:C$25)+COUNTIFS(C$16:C24,C24)-1</f>
        <v>6</v>
      </c>
      <c r="B24" s="47" t="s">
        <v>19</v>
      </c>
      <c r="C24" s="42">
        <f>SUMIFS('Total Advertising Revenue'!$AD:$AD,'Total Advertising Revenue'!$A:$A,dataQtr!$B24)/100</f>
        <v>-0.114</v>
      </c>
      <c r="D24" s="43">
        <f>RANK(F24,F$16:F$25)+COUNTIFS(F$16:F24,F24)-1</f>
        <v>9</v>
      </c>
      <c r="E24" s="47" t="s">
        <v>19</v>
      </c>
      <c r="F24" s="52">
        <f>SUMIFS('Total Advertising Revenue'!$AF:$AF,'Total Advertising Revenue'!$A:$A,dataQtr!$B24)/100</f>
        <v>-0.192</v>
      </c>
      <c r="G24" s="43">
        <f>RANK(I24,I$16:I$25)+COUNTIFS(I$16:I24,I24)-1</f>
        <v>8</v>
      </c>
      <c r="H24" s="47" t="s">
        <v>19</v>
      </c>
      <c r="I24" s="52">
        <f>SUMIFS('Local Advertising'!$AD:$AD,'Local Advertising'!$A:$A,dataQtr!$B24)/100</f>
        <v>-0.154</v>
      </c>
      <c r="J24" s="43">
        <f>RANK(L24,L$16:L$25)+COUNTIFS(L$16:L24,L24)-1</f>
        <v>10</v>
      </c>
      <c r="K24" s="47" t="s">
        <v>19</v>
      </c>
      <c r="L24" s="52">
        <f>SUMIFS('Local Advertising'!$AF:$AF,'Local Advertising'!$A:$A,dataQtr!$B24)/100</f>
        <v>-0.16899999999999998</v>
      </c>
      <c r="M24" s="43">
        <f>RANK(O24,O$16:O$25)+COUNTIFS(O$16:O24,O24)-1</f>
        <v>8</v>
      </c>
      <c r="N24" s="47" t="s">
        <v>19</v>
      </c>
      <c r="O24" s="52">
        <f>SUMIFS('Amplified Segment'!$AD:$AD,'Amplified Segment'!$A:$A,dataQtr!$B24)/100</f>
        <v>-0.34399999999999997</v>
      </c>
      <c r="P24" s="43">
        <f>RANK(R24,R$16:R$25)+COUNTIFS(R$16:R24,R24)-1</f>
        <v>9</v>
      </c>
      <c r="Q24" s="47" t="s">
        <v>19</v>
      </c>
      <c r="R24" s="52">
        <f>SUMIFS('Amplified Segment'!$AF:$AF,'Amplified Segment'!$A:$A,dataQtr!$B24)/100</f>
        <v>-0.13800000000000001</v>
      </c>
      <c r="S24" s="43">
        <f>RANK(U24,U$16:U$25)+COUNTIFS(U$16:U24,U24)-1</f>
        <v>5</v>
      </c>
      <c r="T24" s="47" t="s">
        <v>19</v>
      </c>
      <c r="U24" s="52">
        <f>SUMIFS('O&amp;O GAM'!$AD:$AD,'O&amp;O GAM'!$A:$A,dataQtr!$B24)/100</f>
        <v>-0.14699999999999999</v>
      </c>
      <c r="V24" s="43">
        <f>RANK(X24,X$16:X$25)+COUNTIFS(X$16:X24,X24)-1</f>
        <v>4</v>
      </c>
      <c r="W24" s="47" t="s">
        <v>19</v>
      </c>
      <c r="X24" s="52">
        <f>SUMIFS('O&amp;O GAM'!$AF:$AF,'O&amp;O GAM'!$A:$A,dataQtr!$B24)/100</f>
        <v>-4.4999999999999998E-2</v>
      </c>
      <c r="Y24" s="43">
        <f>RANK(AA24,AA$16:AA$25)+COUNTIFS(AA$16:AA24,AA24)-1</f>
        <v>8</v>
      </c>
      <c r="Z24" s="47" t="s">
        <v>19</v>
      </c>
      <c r="AA24" s="52">
        <f>SUMIFS('Pillar Advertising'!$AD:$AD,'Pillar Advertising'!$A:$A,dataQtr!$B24)/100</f>
        <v>-0.21</v>
      </c>
      <c r="AB24" s="43">
        <f>RANK(AD24,AD$16:AD$25)+COUNTIFS(AD$16:AD24,AD24)-1</f>
        <v>8</v>
      </c>
      <c r="AC24" s="47" t="s">
        <v>19</v>
      </c>
      <c r="AD24" s="52">
        <f>SUMIFS('Pillar Advertising'!$AF:$AF,'Pillar Advertising'!$A:$A,dataQtr!$B24)/100</f>
        <v>-0.107</v>
      </c>
    </row>
    <row r="25" spans="1:30" x14ac:dyDescent="0.3">
      <c r="A25" s="43">
        <f>RANK(C25,C$16:C$25)+COUNTIFS(C$16:C25,C25)-1</f>
        <v>8</v>
      </c>
      <c r="B25" s="47" t="s">
        <v>16</v>
      </c>
      <c r="C25" s="42">
        <f>SUMIFS('Total Advertising Revenue'!$AD:$AD,'Total Advertising Revenue'!$A:$A,dataQtr!$B25)/100</f>
        <v>-0.129</v>
      </c>
      <c r="D25" s="43">
        <f>RANK(F25,F$16:F$25)+COUNTIFS(F$16:F25,F25)-1</f>
        <v>6</v>
      </c>
      <c r="E25" s="47" t="s">
        <v>16</v>
      </c>
      <c r="F25" s="52">
        <f>SUMIFS('Total Advertising Revenue'!$AF:$AF,'Total Advertising Revenue'!$A:$A,dataQtr!$B25)/100</f>
        <v>-0.14300000000000002</v>
      </c>
      <c r="G25" s="43">
        <f>RANK(I25,I$16:I$25)+COUNTIFS(I$16:I25,I25)-1</f>
        <v>6</v>
      </c>
      <c r="H25" s="47" t="s">
        <v>16</v>
      </c>
      <c r="I25" s="52">
        <f>SUMIFS('Local Advertising'!$AD:$AD,'Local Advertising'!$A:$A,dataQtr!$B25)/100</f>
        <v>-0.115</v>
      </c>
      <c r="J25" s="43">
        <f>RANK(L25,L$16:L$25)+COUNTIFS(L$16:L25,L25)-1</f>
        <v>7</v>
      </c>
      <c r="K25" s="47" t="s">
        <v>16</v>
      </c>
      <c r="L25" s="52">
        <f>SUMIFS('Local Advertising'!$AF:$AF,'Local Advertising'!$A:$A,dataQtr!$B25)/100</f>
        <v>-0.11800000000000001</v>
      </c>
      <c r="M25" s="43">
        <f>RANK(O25,O$16:O$25)+COUNTIFS(O$16:O25,O25)-1</f>
        <v>3</v>
      </c>
      <c r="N25" s="47" t="s">
        <v>16</v>
      </c>
      <c r="O25" s="52">
        <f>SUMIFS('Amplified Segment'!$AD:$AD,'Amplified Segment'!$A:$A,dataQtr!$B25)/100</f>
        <v>9.0999999999999998E-2</v>
      </c>
      <c r="P25" s="43">
        <f>RANK(R25,R$16:R$25)+COUNTIFS(R$16:R25,R25)-1</f>
        <v>3</v>
      </c>
      <c r="Q25" s="47" t="s">
        <v>16</v>
      </c>
      <c r="R25" s="52">
        <f>SUMIFS('Amplified Segment'!$AF:$AF,'Amplified Segment'!$A:$A,dataQtr!$B25)/100</f>
        <v>0.59799999999999998</v>
      </c>
      <c r="S25" s="43">
        <f>RANK(U25,U$16:U$25)+COUNTIFS(U$16:U25,U25)-1</f>
        <v>9</v>
      </c>
      <c r="T25" s="47" t="s">
        <v>16</v>
      </c>
      <c r="U25" s="52">
        <f>SUMIFS('O&amp;O GAM'!$AD:$AD,'O&amp;O GAM'!$A:$A,dataQtr!$B25)/100</f>
        <v>-0.29699999999999999</v>
      </c>
      <c r="V25" s="43">
        <f>RANK(X25,X$16:X$25)+COUNTIFS(X$16:X25,X25)-1</f>
        <v>9</v>
      </c>
      <c r="W25" s="47" t="s">
        <v>16</v>
      </c>
      <c r="X25" s="52">
        <f>SUMIFS('O&amp;O GAM'!$AF:$AF,'O&amp;O GAM'!$A:$A,dataQtr!$B25)/100</f>
        <v>-0.248</v>
      </c>
      <c r="Y25" s="43">
        <f>RANK(AA25,AA$16:AA$25)+COUNTIFS(AA$16:AA25,AA25)-1</f>
        <v>2</v>
      </c>
      <c r="Z25" s="47" t="s">
        <v>16</v>
      </c>
      <c r="AA25" s="52">
        <f>SUMIFS('Pillar Advertising'!$AD:$AD,'Pillar Advertising'!$A:$A,dataQtr!$B25)/100</f>
        <v>-0.113</v>
      </c>
      <c r="AB25" s="43">
        <f>RANK(AD25,AD$16:AD$25)+COUNTIFS(AD$16:AD25,AD25)-1</f>
        <v>4</v>
      </c>
      <c r="AC25" s="47" t="s">
        <v>16</v>
      </c>
      <c r="AD25" s="52">
        <f>SUMIFS('Pillar Advertising'!$AF:$AF,'Pillar Advertising'!$A:$A,dataQtr!$B25)/100</f>
        <v>6.2E-2</v>
      </c>
    </row>
    <row r="26" spans="1:30" x14ac:dyDescent="0.3">
      <c r="A26" s="44"/>
      <c r="B26" s="48"/>
      <c r="C26" s="42"/>
      <c r="D26" s="44"/>
      <c r="E26" s="48"/>
      <c r="F26" s="52"/>
      <c r="G26" s="44"/>
      <c r="H26" s="48"/>
      <c r="I26" s="52"/>
      <c r="J26" s="44"/>
      <c r="K26" s="48"/>
      <c r="L26" s="52"/>
      <c r="M26" s="44"/>
      <c r="N26" s="48"/>
      <c r="O26" s="52"/>
      <c r="P26" s="44"/>
      <c r="Q26" s="48"/>
      <c r="R26" s="52"/>
      <c r="S26" s="44"/>
      <c r="T26" s="48"/>
      <c r="U26" s="52"/>
      <c r="V26" s="44"/>
      <c r="W26" s="48"/>
      <c r="X26" s="52"/>
      <c r="Y26" s="44"/>
      <c r="Z26" s="48"/>
      <c r="AA26" s="52"/>
      <c r="AB26" s="44"/>
      <c r="AC26" s="48"/>
      <c r="AD26" s="52"/>
    </row>
    <row r="27" spans="1:30" x14ac:dyDescent="0.3">
      <c r="A27" s="60">
        <f>RANK(C27,C$27:C$36)+COUNTIFS(C$27:C27,C27)-1</f>
        <v>3</v>
      </c>
      <c r="B27" s="47" t="s">
        <v>27</v>
      </c>
      <c r="C27" s="42">
        <f>SUMIFS('Total Advertising Revenue'!$AD:$AD,'Total Advertising Revenue'!$A:$A,dataQtr!$B27)/100</f>
        <v>-2.6000000000000002E-2</v>
      </c>
      <c r="D27" s="43">
        <f>RANK(F27,F$27:F$36)+COUNTIFS(F$27:F27,F27)-1</f>
        <v>1</v>
      </c>
      <c r="E27" s="47" t="s">
        <v>27</v>
      </c>
      <c r="F27" s="52">
        <f>SUMIFS('Total Advertising Revenue'!$AF:$AF,'Total Advertising Revenue'!$A:$A,dataQtr!$B27)/100</f>
        <v>5.5E-2</v>
      </c>
      <c r="G27" s="43">
        <f>RANK(I27,I$27:I$36)+COUNTIFS(I$27:I27,I27)-1</f>
        <v>3</v>
      </c>
      <c r="H27" s="47" t="s">
        <v>27</v>
      </c>
      <c r="I27" s="52">
        <f>SUMIFS('Local Advertising'!$AD:$AD,'Local Advertising'!$A:$A,dataQtr!$B27)/100</f>
        <v>-8.0000000000000002E-3</v>
      </c>
      <c r="J27" s="43">
        <f>RANK(L27,L$27:L$36)+COUNTIFS(L$27:L27,L27)-1</f>
        <v>2</v>
      </c>
      <c r="K27" s="47" t="s">
        <v>27</v>
      </c>
      <c r="L27" s="52">
        <f>SUMIFS('Local Advertising'!$AF:$AF,'Local Advertising'!$A:$A,dataQtr!$B27)/100</f>
        <v>0.11900000000000001</v>
      </c>
      <c r="M27" s="43">
        <f>RANK(O27,O$27:O$36)+COUNTIFS(O$27:O27,O27)-1</f>
        <v>6</v>
      </c>
      <c r="N27" s="47" t="s">
        <v>27</v>
      </c>
      <c r="O27" s="52">
        <f>SUMIFS('Amplified Segment'!$AD:$AD,'Amplified Segment'!$A:$A,dataQtr!$B27)/100</f>
        <v>6.8000000000000005E-2</v>
      </c>
      <c r="P27" s="43">
        <f>RANK(R27,R$27:R$36)+COUNTIFS(R$27:R27,R27)-1</f>
        <v>3</v>
      </c>
      <c r="Q27" s="47" t="s">
        <v>27</v>
      </c>
      <c r="R27" s="52">
        <f>SUMIFS('Amplified Segment'!$AF:$AF,'Amplified Segment'!$A:$A,dataQtr!$B27)/100</f>
        <v>0.67900000000000005</v>
      </c>
      <c r="S27" s="43">
        <f>RANK(U27,U$27:U$36)+COUNTIFS(U$27:U27,U27)-1</f>
        <v>4</v>
      </c>
      <c r="T27" s="47" t="s">
        <v>27</v>
      </c>
      <c r="U27" s="52">
        <f>SUMIFS('O&amp;O GAM'!$AD:$AD,'O&amp;O GAM'!$A:$A,dataQtr!$B27)/100</f>
        <v>7.8E-2</v>
      </c>
      <c r="V27" s="43">
        <f>RANK(X27,X$27:X$36)+COUNTIFS(X$27:X27,X27)-1</f>
        <v>4</v>
      </c>
      <c r="W27" s="47" t="s">
        <v>27</v>
      </c>
      <c r="X27" s="52">
        <f>SUMIFS('O&amp;O GAM'!$AF:$AF,'O&amp;O GAM'!$A:$A,dataQtr!$B27)/100</f>
        <v>6.2E-2</v>
      </c>
      <c r="Y27" s="43">
        <f>RANK(AA27,AA$27:AA$36)+COUNTIFS(AA$27:AA27,AA27)-1</f>
        <v>5</v>
      </c>
      <c r="Z27" s="47" t="s">
        <v>27</v>
      </c>
      <c r="AA27" s="52">
        <f>SUMIFS('Pillar Advertising'!$AD:$AD,'Pillar Advertising'!$A:$A,dataQtr!$B27)/100</f>
        <v>-6.9999999999999993E-3</v>
      </c>
      <c r="AB27" s="43">
        <f>RANK(AD27,AD$27:AD$36)+COUNTIFS(AD$27:AD27,AD27)-1</f>
        <v>3</v>
      </c>
      <c r="AC27" s="47" t="s">
        <v>27</v>
      </c>
      <c r="AD27" s="52">
        <f>SUMIFS('Pillar Advertising'!$AF:$AF,'Pillar Advertising'!$A:$A,dataQtr!$B27)/100</f>
        <v>0.222</v>
      </c>
    </row>
    <row r="28" spans="1:30" x14ac:dyDescent="0.3">
      <c r="A28" s="43">
        <f>RANK(C28,C$27:C$36)+COUNTIFS(C$27:C28,C28)-1</f>
        <v>5</v>
      </c>
      <c r="B28" s="47" t="s">
        <v>35</v>
      </c>
      <c r="C28" s="42">
        <f>SUMIFS('Total Advertising Revenue'!$AD:$AD,'Total Advertising Revenue'!$A:$A,dataQtr!$B28)/100</f>
        <v>-6.4000000000000001E-2</v>
      </c>
      <c r="D28" s="43">
        <f>RANK(F28,F$27:F$36)+COUNTIFS(F$27:F28,F28)-1</f>
        <v>4</v>
      </c>
      <c r="E28" s="47" t="s">
        <v>35</v>
      </c>
      <c r="F28" s="52">
        <f>SUMIFS('Total Advertising Revenue'!$AF:$AF,'Total Advertising Revenue'!$A:$A,dataQtr!$B28)/100</f>
        <v>-2.6000000000000002E-2</v>
      </c>
      <c r="G28" s="43">
        <f>RANK(I28,I$27:I$36)+COUNTIFS(I$27:I28,I28)-1</f>
        <v>5</v>
      </c>
      <c r="H28" s="47" t="s">
        <v>35</v>
      </c>
      <c r="I28" s="52">
        <f>SUMIFS('Local Advertising'!$AD:$AD,'Local Advertising'!$A:$A,dataQtr!$B28)/100</f>
        <v>-3.1E-2</v>
      </c>
      <c r="J28" s="43">
        <f>RANK(L28,L$27:L$36)+COUNTIFS(L$27:L28,L28)-1</f>
        <v>4</v>
      </c>
      <c r="K28" s="47" t="s">
        <v>35</v>
      </c>
      <c r="L28" s="52">
        <f>SUMIFS('Local Advertising'!$AF:$AF,'Local Advertising'!$A:$A,dataQtr!$B28)/100</f>
        <v>5.5E-2</v>
      </c>
      <c r="M28" s="43">
        <f>RANK(O28,O$27:O$36)+COUNTIFS(O$27:O28,O28)-1</f>
        <v>4</v>
      </c>
      <c r="N28" s="47" t="s">
        <v>35</v>
      </c>
      <c r="O28" s="52">
        <f>SUMIFS('Amplified Segment'!$AD:$AD,'Amplified Segment'!$A:$A,dataQtr!$B28)/100</f>
        <v>9.5000000000000001E-2</v>
      </c>
      <c r="P28" s="43">
        <f>RANK(R28,R$27:R$36)+COUNTIFS(R$27:R28,R28)-1</f>
        <v>8</v>
      </c>
      <c r="Q28" s="47" t="s">
        <v>35</v>
      </c>
      <c r="R28" s="52">
        <f>SUMIFS('Amplified Segment'!$AF:$AF,'Amplified Segment'!$A:$A,dataQtr!$B28)/100</f>
        <v>0</v>
      </c>
      <c r="S28" s="43">
        <f>RANK(U28,U$27:U$36)+COUNTIFS(U$27:U28,U28)-1</f>
        <v>2</v>
      </c>
      <c r="T28" s="47" t="s">
        <v>35</v>
      </c>
      <c r="U28" s="52">
        <f>SUMIFS('O&amp;O GAM'!$AD:$AD,'O&amp;O GAM'!$A:$A,dataQtr!$B28)/100</f>
        <v>0.151</v>
      </c>
      <c r="V28" s="43">
        <f>RANK(X28,X$27:X$36)+COUNTIFS(X$27:X28,X28)-1</f>
        <v>6</v>
      </c>
      <c r="W28" s="47" t="s">
        <v>35</v>
      </c>
      <c r="X28" s="52">
        <f>SUMIFS('O&amp;O GAM'!$AF:$AF,'O&amp;O GAM'!$A:$A,dataQtr!$B28)/100</f>
        <v>2.4E-2</v>
      </c>
      <c r="Y28" s="43">
        <f>RANK(AA28,AA$27:AA$36)+COUNTIFS(AA$27:AA28,AA28)-1</f>
        <v>4</v>
      </c>
      <c r="Z28" s="47" t="s">
        <v>35</v>
      </c>
      <c r="AA28" s="52">
        <f>SUMIFS('Pillar Advertising'!$AD:$AD,'Pillar Advertising'!$A:$A,dataQtr!$B28)/100</f>
        <v>2E-3</v>
      </c>
      <c r="AB28" s="43">
        <f>RANK(AD28,AD$27:AD$36)+COUNTIFS(AD$27:AD28,AD28)-1</f>
        <v>1</v>
      </c>
      <c r="AC28" s="47" t="s">
        <v>35</v>
      </c>
      <c r="AD28" s="52">
        <f>SUMIFS('Pillar Advertising'!$AF:$AF,'Pillar Advertising'!$A:$A,dataQtr!$B28)/100</f>
        <v>0.309</v>
      </c>
    </row>
    <row r="29" spans="1:30" x14ac:dyDescent="0.3">
      <c r="A29" s="43">
        <f>RANK(C29,C$27:C$36)+COUNTIFS(C$27:C29,C29)-1</f>
        <v>9</v>
      </c>
      <c r="B29" s="47" t="s">
        <v>22</v>
      </c>
      <c r="C29" s="42">
        <f>SUMIFS('Total Advertising Revenue'!$AD:$AD,'Total Advertising Revenue'!$A:$A,dataQtr!$B29)/100</f>
        <v>-0.185</v>
      </c>
      <c r="D29" s="43">
        <f>RANK(F29,F$27:F$36)+COUNTIFS(F$27:F29,F29)-1</f>
        <v>7</v>
      </c>
      <c r="E29" s="47" t="s">
        <v>22</v>
      </c>
      <c r="F29" s="52">
        <f>SUMIFS('Total Advertising Revenue'!$AF:$AF,'Total Advertising Revenue'!$A:$A,dataQtr!$B29)/100</f>
        <v>-0.185</v>
      </c>
      <c r="G29" s="43">
        <f>RANK(I29,I$27:I$36)+COUNTIFS(I$27:I29,I29)-1</f>
        <v>9</v>
      </c>
      <c r="H29" s="47" t="s">
        <v>22</v>
      </c>
      <c r="I29" s="52">
        <f>SUMIFS('Local Advertising'!$AD:$AD,'Local Advertising'!$A:$A,dataQtr!$B29)/100</f>
        <v>-0.16699999999999998</v>
      </c>
      <c r="J29" s="43">
        <f>RANK(L29,L$27:L$36)+COUNTIFS(L$27:L29,L29)-1</f>
        <v>8</v>
      </c>
      <c r="K29" s="47" t="s">
        <v>22</v>
      </c>
      <c r="L29" s="52">
        <f>SUMIFS('Local Advertising'!$AF:$AF,'Local Advertising'!$A:$A,dataQtr!$B29)/100</f>
        <v>-0.14599999999999999</v>
      </c>
      <c r="M29" s="43">
        <f>RANK(O29,O$27:O$36)+COUNTIFS(O$27:O29,O29)-1</f>
        <v>10</v>
      </c>
      <c r="N29" s="47" t="s">
        <v>22</v>
      </c>
      <c r="O29" s="52">
        <f>SUMIFS('Amplified Segment'!$AD:$AD,'Amplified Segment'!$A:$A,dataQtr!$B29)/100</f>
        <v>-0.61799999999999999</v>
      </c>
      <c r="P29" s="43">
        <f>RANK(R29,R$27:R$36)+COUNTIFS(R$27:R29,R29)-1</f>
        <v>9</v>
      </c>
      <c r="Q29" s="47" t="s">
        <v>22</v>
      </c>
      <c r="R29" s="52">
        <f>SUMIFS('Amplified Segment'!$AF:$AF,'Amplified Segment'!$A:$A,dataQtr!$B29)/100</f>
        <v>-0.38500000000000001</v>
      </c>
      <c r="S29" s="43">
        <f>RANK(U29,U$27:U$36)+COUNTIFS(U$27:U29,U29)-1</f>
        <v>8</v>
      </c>
      <c r="T29" s="47" t="s">
        <v>22</v>
      </c>
      <c r="U29" s="52">
        <f>SUMIFS('O&amp;O GAM'!$AD:$AD,'O&amp;O GAM'!$A:$A,dataQtr!$B29)/100</f>
        <v>-0.33500000000000002</v>
      </c>
      <c r="V29" s="43">
        <f>RANK(X29,X$27:X$36)+COUNTIFS(X$27:X29,X29)-1</f>
        <v>9</v>
      </c>
      <c r="W29" s="47" t="s">
        <v>22</v>
      </c>
      <c r="X29" s="52">
        <f>SUMIFS('O&amp;O GAM'!$AF:$AF,'O&amp;O GAM'!$A:$A,dataQtr!$B29)/100</f>
        <v>-0.22</v>
      </c>
      <c r="Y29" s="43">
        <f>RANK(AA29,AA$27:AA$36)+COUNTIFS(AA$27:AA29,AA29)-1</f>
        <v>10</v>
      </c>
      <c r="Z29" s="47" t="s">
        <v>22</v>
      </c>
      <c r="AA29" s="52">
        <f>SUMIFS('Pillar Advertising'!$AD:$AD,'Pillar Advertising'!$A:$A,dataQtr!$B29)/100</f>
        <v>-0.38400000000000001</v>
      </c>
      <c r="AB29" s="43">
        <f>RANK(AD29,AD$27:AD$36)+COUNTIFS(AD$27:AD29,AD29)-1</f>
        <v>9</v>
      </c>
      <c r="AC29" s="47" t="s">
        <v>22</v>
      </c>
      <c r="AD29" s="52">
        <f>SUMIFS('Pillar Advertising'!$AF:$AF,'Pillar Advertising'!$A:$A,dataQtr!$B29)/100</f>
        <v>-0.22600000000000001</v>
      </c>
    </row>
    <row r="30" spans="1:30" x14ac:dyDescent="0.3">
      <c r="A30" s="43">
        <f>RANK(C30,C$27:C$36)+COUNTIFS(C$27:C30,C30)-1</f>
        <v>2</v>
      </c>
      <c r="B30" s="47" t="s">
        <v>28</v>
      </c>
      <c r="C30" s="42">
        <f>SUMIFS('Total Advertising Revenue'!$AD:$AD,'Total Advertising Revenue'!$A:$A,dataQtr!$B30)/100</f>
        <v>-6.9999999999999993E-3</v>
      </c>
      <c r="D30" s="43">
        <f>RANK(F30,F$27:F$36)+COUNTIFS(F$27:F30,F30)-1</f>
        <v>2</v>
      </c>
      <c r="E30" s="47" t="s">
        <v>28</v>
      </c>
      <c r="F30" s="52">
        <f>SUMIFS('Total Advertising Revenue'!$AF:$AF,'Total Advertising Revenue'!$A:$A,dataQtr!$B30)/100</f>
        <v>5.4000000000000006E-2</v>
      </c>
      <c r="G30" s="43">
        <f>RANK(I30,I$27:I$36)+COUNTIFS(I$27:I30,I30)-1</f>
        <v>2</v>
      </c>
      <c r="H30" s="47" t="s">
        <v>28</v>
      </c>
      <c r="I30" s="52">
        <f>SUMIFS('Local Advertising'!$AD:$AD,'Local Advertising'!$A:$A,dataQtr!$B30)/100</f>
        <v>1.9E-2</v>
      </c>
      <c r="J30" s="43">
        <f>RANK(L30,L$27:L$36)+COUNTIFS(L$27:L30,L30)-1</f>
        <v>1</v>
      </c>
      <c r="K30" s="47" t="s">
        <v>28</v>
      </c>
      <c r="L30" s="52">
        <f>SUMIFS('Local Advertising'!$AF:$AF,'Local Advertising'!$A:$A,dataQtr!$B30)/100</f>
        <v>0.14199999999999999</v>
      </c>
      <c r="M30" s="43">
        <f>RANK(O30,O$27:O$36)+COUNTIFS(O$27:O30,O30)-1</f>
        <v>2</v>
      </c>
      <c r="N30" s="47" t="s">
        <v>28</v>
      </c>
      <c r="O30" s="52">
        <f>SUMIFS('Amplified Segment'!$AD:$AD,'Amplified Segment'!$A:$A,dataQtr!$B30)/100</f>
        <v>0.184</v>
      </c>
      <c r="P30" s="43">
        <f>RANK(R30,R$27:R$36)+COUNTIFS(R$27:R30,R30)-1</f>
        <v>4</v>
      </c>
      <c r="Q30" s="47" t="s">
        <v>28</v>
      </c>
      <c r="R30" s="52">
        <f>SUMIFS('Amplified Segment'!$AF:$AF,'Amplified Segment'!$A:$A,dataQtr!$B30)/100</f>
        <v>0.61499999999999999</v>
      </c>
      <c r="S30" s="43">
        <f>RANK(U30,U$27:U$36)+COUNTIFS(U$27:U30,U30)-1</f>
        <v>9</v>
      </c>
      <c r="T30" s="47" t="s">
        <v>28</v>
      </c>
      <c r="U30" s="52">
        <f>SUMIFS('O&amp;O GAM'!$AD:$AD,'O&amp;O GAM'!$A:$A,dataQtr!$B30)/100</f>
        <v>-0.38900000000000001</v>
      </c>
      <c r="V30" s="43">
        <f>RANK(X30,X$27:X$36)+COUNTIFS(X$27:X30,X30)-1</f>
        <v>1</v>
      </c>
      <c r="W30" s="47" t="s">
        <v>28</v>
      </c>
      <c r="X30" s="52">
        <f>SUMIFS('O&amp;O GAM'!$AF:$AF,'O&amp;O GAM'!$A:$A,dataQtr!$B30)/100</f>
        <v>0.7390000000000001</v>
      </c>
      <c r="Y30" s="43">
        <f>RANK(AA30,AA$27:AA$36)+COUNTIFS(AA$27:AA30,AA30)-1</f>
        <v>1</v>
      </c>
      <c r="Z30" s="47" t="s">
        <v>28</v>
      </c>
      <c r="AA30" s="52">
        <f>SUMIFS('Pillar Advertising'!$AD:$AD,'Pillar Advertising'!$A:$A,dataQtr!$B30)/100</f>
        <v>2.2000000000000002E-2</v>
      </c>
      <c r="AB30" s="43">
        <f>RANK(AD30,AD$27:AD$36)+COUNTIFS(AD$27:AD30,AD30)-1</f>
        <v>2</v>
      </c>
      <c r="AC30" s="47" t="s">
        <v>28</v>
      </c>
      <c r="AD30" s="52">
        <f>SUMIFS('Pillar Advertising'!$AF:$AF,'Pillar Advertising'!$A:$A,dataQtr!$B30)/100</f>
        <v>0.23499999999999999</v>
      </c>
    </row>
    <row r="31" spans="1:30" x14ac:dyDescent="0.3">
      <c r="A31" s="43">
        <f>RANK(C31,C$27:C$36)+COUNTIFS(C$27:C31,C31)-1</f>
        <v>1</v>
      </c>
      <c r="B31" s="47" t="s">
        <v>24</v>
      </c>
      <c r="C31" s="42">
        <f>SUMIFS('Total Advertising Revenue'!$AD:$AD,'Total Advertising Revenue'!$A:$A,dataQtr!$B31)/100</f>
        <v>1.6E-2</v>
      </c>
      <c r="D31" s="43">
        <f>RANK(F31,F$27:F$36)+COUNTIFS(F$27:F31,F31)-1</f>
        <v>3</v>
      </c>
      <c r="E31" s="47" t="s">
        <v>24</v>
      </c>
      <c r="F31" s="52">
        <f>SUMIFS('Total Advertising Revenue'!$AF:$AF,'Total Advertising Revenue'!$A:$A,dataQtr!$B31)/100</f>
        <v>3.0000000000000001E-3</v>
      </c>
      <c r="G31" s="43">
        <f>RANK(I31,I$27:I$36)+COUNTIFS(I$27:I31,I31)-1</f>
        <v>1</v>
      </c>
      <c r="H31" s="47" t="s">
        <v>24</v>
      </c>
      <c r="I31" s="52">
        <f>SUMIFS('Local Advertising'!$AD:$AD,'Local Advertising'!$A:$A,dataQtr!$B31)/100</f>
        <v>4.0999999999999995E-2</v>
      </c>
      <c r="J31" s="43">
        <f>RANK(L31,L$27:L$36)+COUNTIFS(L$27:L31,L31)-1</f>
        <v>3</v>
      </c>
      <c r="K31" s="47" t="s">
        <v>24</v>
      </c>
      <c r="L31" s="52">
        <f>SUMIFS('Local Advertising'!$AF:$AF,'Local Advertising'!$A:$A,dataQtr!$B31)/100</f>
        <v>7.6999999999999999E-2</v>
      </c>
      <c r="M31" s="43">
        <f>RANK(O31,O$27:O$36)+COUNTIFS(O$27:O31,O31)-1</f>
        <v>3</v>
      </c>
      <c r="N31" s="47" t="s">
        <v>24</v>
      </c>
      <c r="O31" s="52">
        <f>SUMIFS('Amplified Segment'!$AD:$AD,'Amplified Segment'!$A:$A,dataQtr!$B31)/100</f>
        <v>0.16200000000000001</v>
      </c>
      <c r="P31" s="43">
        <f>RANK(R31,R$27:R$36)+COUNTIFS(R$27:R31,R31)-1</f>
        <v>2</v>
      </c>
      <c r="Q31" s="47" t="s">
        <v>24</v>
      </c>
      <c r="R31" s="52">
        <f>SUMIFS('Amplified Segment'!$AF:$AF,'Amplified Segment'!$A:$A,dataQtr!$B31)/100</f>
        <v>0.73799999999999999</v>
      </c>
      <c r="S31" s="43">
        <f>RANK(U31,U$27:U$36)+COUNTIFS(U$27:U31,U31)-1</f>
        <v>5</v>
      </c>
      <c r="T31" s="47" t="s">
        <v>24</v>
      </c>
      <c r="U31" s="52">
        <f>SUMIFS('O&amp;O GAM'!$AD:$AD,'O&amp;O GAM'!$A:$A,dataQtr!$B31)/100</f>
        <v>6.3E-2</v>
      </c>
      <c r="V31" s="43">
        <f>RANK(X31,X$27:X$36)+COUNTIFS(X$27:X31,X31)-1</f>
        <v>3</v>
      </c>
      <c r="W31" s="47" t="s">
        <v>24</v>
      </c>
      <c r="X31" s="52">
        <f>SUMIFS('O&amp;O GAM'!$AF:$AF,'O&amp;O GAM'!$A:$A,dataQtr!$B31)/100</f>
        <v>7.2000000000000008E-2</v>
      </c>
      <c r="Y31" s="43">
        <f>RANK(AA31,AA$27:AA$36)+COUNTIFS(AA$27:AA31,AA31)-1</f>
        <v>2</v>
      </c>
      <c r="Z31" s="47" t="s">
        <v>24</v>
      </c>
      <c r="AA31" s="52">
        <f>SUMIFS('Pillar Advertising'!$AD:$AD,'Pillar Advertising'!$A:$A,dataQtr!$B31)/100</f>
        <v>5.0000000000000001E-3</v>
      </c>
      <c r="AB31" s="43">
        <f>RANK(AD31,AD$27:AD$36)+COUNTIFS(AD$27:AD31,AD31)-1</f>
        <v>4</v>
      </c>
      <c r="AC31" s="47" t="s">
        <v>24</v>
      </c>
      <c r="AD31" s="52">
        <f>SUMIFS('Pillar Advertising'!$AF:$AF,'Pillar Advertising'!$A:$A,dataQtr!$B31)/100</f>
        <v>0.214</v>
      </c>
    </row>
    <row r="32" spans="1:30" x14ac:dyDescent="0.3">
      <c r="A32" s="43">
        <f>RANK(C32,C$27:C$36)+COUNTIFS(C$27:C32,C32)-1</f>
        <v>7</v>
      </c>
      <c r="B32" s="47" t="s">
        <v>23</v>
      </c>
      <c r="C32" s="42">
        <f>SUMIFS('Total Advertising Revenue'!$AD:$AD,'Total Advertising Revenue'!$A:$A,dataQtr!$B32)/100</f>
        <v>-0.11900000000000001</v>
      </c>
      <c r="D32" s="43">
        <f>RANK(F32,F$27:F$36)+COUNTIFS(F$27:F32,F32)-1</f>
        <v>6</v>
      </c>
      <c r="E32" s="47" t="s">
        <v>23</v>
      </c>
      <c r="F32" s="52">
        <f>SUMIFS('Total Advertising Revenue'!$AF:$AF,'Total Advertising Revenue'!$A:$A,dataQtr!$B32)/100</f>
        <v>-7.6999999999999999E-2</v>
      </c>
      <c r="G32" s="43">
        <f>RANK(I32,I$27:I$36)+COUNTIFS(I$27:I32,I32)-1</f>
        <v>7</v>
      </c>
      <c r="H32" s="47" t="s">
        <v>23</v>
      </c>
      <c r="I32" s="52">
        <f>SUMIFS('Local Advertising'!$AD:$AD,'Local Advertising'!$A:$A,dataQtr!$B32)/100</f>
        <v>-0.10400000000000001</v>
      </c>
      <c r="J32" s="43">
        <f>RANK(L32,L$27:L$36)+COUNTIFS(L$27:L32,L32)-1</f>
        <v>5</v>
      </c>
      <c r="K32" s="47" t="s">
        <v>23</v>
      </c>
      <c r="L32" s="52">
        <f>SUMIFS('Local Advertising'!$AF:$AF,'Local Advertising'!$A:$A,dataQtr!$B32)/100</f>
        <v>-1E-3</v>
      </c>
      <c r="M32" s="43">
        <f>RANK(O32,O$27:O$36)+COUNTIFS(O$27:O32,O32)-1</f>
        <v>8</v>
      </c>
      <c r="N32" s="47" t="s">
        <v>23</v>
      </c>
      <c r="O32" s="52">
        <f>SUMIFS('Amplified Segment'!$AD:$AD,'Amplified Segment'!$A:$A,dataQtr!$B32)/100</f>
        <v>-0.47700000000000004</v>
      </c>
      <c r="P32" s="43">
        <f>RANK(R32,R$27:R$36)+COUNTIFS(R$27:R32,R32)-1</f>
        <v>7</v>
      </c>
      <c r="Q32" s="47" t="s">
        <v>23</v>
      </c>
      <c r="R32" s="52">
        <f>SUMIFS('Amplified Segment'!$AF:$AF,'Amplified Segment'!$A:$A,dataQtr!$B32)/100</f>
        <v>0.192</v>
      </c>
      <c r="S32" s="43">
        <f>RANK(U32,U$27:U$36)+COUNTIFS(U$27:U32,U32)-1</f>
        <v>3</v>
      </c>
      <c r="T32" s="47" t="s">
        <v>23</v>
      </c>
      <c r="U32" s="52">
        <f>SUMIFS('O&amp;O GAM'!$AD:$AD,'O&amp;O GAM'!$A:$A,dataQtr!$B32)/100</f>
        <v>0.1</v>
      </c>
      <c r="V32" s="43">
        <f>RANK(X32,X$27:X$36)+COUNTIFS(X$27:X32,X32)-1</f>
        <v>5</v>
      </c>
      <c r="W32" s="47" t="s">
        <v>23</v>
      </c>
      <c r="X32" s="52">
        <f>SUMIFS('O&amp;O GAM'!$AF:$AF,'O&amp;O GAM'!$A:$A,dataQtr!$B32)/100</f>
        <v>6.2E-2</v>
      </c>
      <c r="Y32" s="43">
        <f>RANK(AA32,AA$27:AA$36)+COUNTIFS(AA$27:AA32,AA32)-1</f>
        <v>9</v>
      </c>
      <c r="Z32" s="47" t="s">
        <v>23</v>
      </c>
      <c r="AA32" s="52">
        <f>SUMIFS('Pillar Advertising'!$AD:$AD,'Pillar Advertising'!$A:$A,dataQtr!$B32)/100</f>
        <v>-0.27600000000000002</v>
      </c>
      <c r="AB32" s="43">
        <f>RANK(AD32,AD$27:AD$36)+COUNTIFS(AD$27:AD32,AD32)-1</f>
        <v>6</v>
      </c>
      <c r="AC32" s="47" t="s">
        <v>23</v>
      </c>
      <c r="AD32" s="52">
        <f>SUMIFS('Pillar Advertising'!$AF:$AF,'Pillar Advertising'!$A:$A,dataQtr!$B32)/100</f>
        <v>-1.1000000000000001E-2</v>
      </c>
    </row>
    <row r="33" spans="1:30" x14ac:dyDescent="0.3">
      <c r="A33" s="43">
        <f>RANK(C33,C$27:C$36)+COUNTIFS(C$27:C33,C33)-1</f>
        <v>8</v>
      </c>
      <c r="B33" s="47" t="s">
        <v>34</v>
      </c>
      <c r="C33" s="42">
        <f>SUMIFS('Total Advertising Revenue'!$AD:$AD,'Total Advertising Revenue'!$A:$A,dataQtr!$B33)/100</f>
        <v>-0.17</v>
      </c>
      <c r="D33" s="43">
        <f>RANK(F33,F$27:F$36)+COUNTIFS(F$27:F33,F33)-1</f>
        <v>9</v>
      </c>
      <c r="E33" s="47" t="s">
        <v>34</v>
      </c>
      <c r="F33" s="52">
        <f>SUMIFS('Total Advertising Revenue'!$AF:$AF,'Total Advertising Revenue'!$A:$A,dataQtr!$B33)/100</f>
        <v>-0.28800000000000003</v>
      </c>
      <c r="G33" s="43">
        <f>RANK(I33,I$27:I$36)+COUNTIFS(I$27:I33,I33)-1</f>
        <v>10</v>
      </c>
      <c r="H33" s="47" t="s">
        <v>34</v>
      </c>
      <c r="I33" s="52">
        <f>SUMIFS('Local Advertising'!$AD:$AD,'Local Advertising'!$A:$A,dataQtr!$B33)/100</f>
        <v>-0.17199999999999999</v>
      </c>
      <c r="J33" s="43">
        <f>RANK(L33,L$27:L$36)+COUNTIFS(L$27:L33,L33)-1</f>
        <v>10</v>
      </c>
      <c r="K33" s="47" t="s">
        <v>34</v>
      </c>
      <c r="L33" s="52">
        <f>SUMIFS('Local Advertising'!$AF:$AF,'Local Advertising'!$A:$A,dataQtr!$B33)/100</f>
        <v>-0.27500000000000002</v>
      </c>
      <c r="M33" s="43">
        <f>RANK(O33,O$27:O$36)+COUNTIFS(O$27:O33,O33)-1</f>
        <v>9</v>
      </c>
      <c r="N33" s="47" t="s">
        <v>34</v>
      </c>
      <c r="O33" s="52">
        <f>SUMIFS('Amplified Segment'!$AD:$AD,'Amplified Segment'!$A:$A,dataQtr!$B33)/100</f>
        <v>-0.54600000000000004</v>
      </c>
      <c r="P33" s="43">
        <f>RANK(R33,R$27:R$36)+COUNTIFS(R$27:R33,R33)-1</f>
        <v>10</v>
      </c>
      <c r="Q33" s="47" t="s">
        <v>34</v>
      </c>
      <c r="R33" s="52">
        <f>SUMIFS('Amplified Segment'!$AF:$AF,'Amplified Segment'!$A:$A,dataQtr!$B33)/100</f>
        <v>-0.44</v>
      </c>
      <c r="S33" s="43">
        <f>RANK(U33,U$27:U$36)+COUNTIFS(U$27:U33,U33)-1</f>
        <v>1</v>
      </c>
      <c r="T33" s="47" t="s">
        <v>34</v>
      </c>
      <c r="U33" s="52">
        <f>SUMIFS('O&amp;O GAM'!$AD:$AD,'O&amp;O GAM'!$A:$A,dataQtr!$B33)/100</f>
        <v>0.41600000000000004</v>
      </c>
      <c r="V33" s="43">
        <f>RANK(X33,X$27:X$36)+COUNTIFS(X$27:X33,X33)-1</f>
        <v>2</v>
      </c>
      <c r="W33" s="47" t="s">
        <v>34</v>
      </c>
      <c r="X33" s="52">
        <f>SUMIFS('O&amp;O GAM'!$AF:$AF,'O&amp;O GAM'!$A:$A,dataQtr!$B33)/100</f>
        <v>0.13500000000000001</v>
      </c>
      <c r="Y33" s="43">
        <f>RANK(AA33,AA$27:AA$36)+COUNTIFS(AA$27:AA33,AA33)-1</f>
        <v>8</v>
      </c>
      <c r="Z33" s="47" t="s">
        <v>34</v>
      </c>
      <c r="AA33" s="52">
        <f>SUMIFS('Pillar Advertising'!$AD:$AD,'Pillar Advertising'!$A:$A,dataQtr!$B33)/100</f>
        <v>-0.27100000000000002</v>
      </c>
      <c r="AB33" s="43">
        <f>RANK(AD33,AD$27:AD$36)+COUNTIFS(AD$27:AD33,AD33)-1</f>
        <v>10</v>
      </c>
      <c r="AC33" s="47" t="s">
        <v>34</v>
      </c>
      <c r="AD33" s="52">
        <f>SUMIFS('Pillar Advertising'!$AF:$AF,'Pillar Advertising'!$A:$A,dataQtr!$B33)/100</f>
        <v>-0.30099999999999999</v>
      </c>
    </row>
    <row r="34" spans="1:30" x14ac:dyDescent="0.3">
      <c r="A34" s="43">
        <f>RANK(C34,C$27:C$36)+COUNTIFS(C$27:C34,C34)-1</f>
        <v>6</v>
      </c>
      <c r="B34" s="47" t="s">
        <v>36</v>
      </c>
      <c r="C34" s="42">
        <f>SUMIFS('Total Advertising Revenue'!$AD:$AD,'Total Advertising Revenue'!$A:$A,dataQtr!$B34)/100</f>
        <v>-0.11199999999999999</v>
      </c>
      <c r="D34" s="43">
        <f>RANK(F34,F$27:F$36)+COUNTIFS(F$27:F34,F34)-1</f>
        <v>8</v>
      </c>
      <c r="E34" s="47" t="s">
        <v>36</v>
      </c>
      <c r="F34" s="52">
        <f>SUMIFS('Total Advertising Revenue'!$AF:$AF,'Total Advertising Revenue'!$A:$A,dataQtr!$B34)/100</f>
        <v>-0.187</v>
      </c>
      <c r="G34" s="43">
        <f>RANK(I34,I$27:I$36)+COUNTIFS(I$27:I34,I34)-1</f>
        <v>6</v>
      </c>
      <c r="H34" s="47" t="s">
        <v>36</v>
      </c>
      <c r="I34" s="52">
        <f>SUMIFS('Local Advertising'!$AD:$AD,'Local Advertising'!$A:$A,dataQtr!$B34)/100</f>
        <v>-9.0999999999999998E-2</v>
      </c>
      <c r="J34" s="43">
        <f>RANK(L34,L$27:L$36)+COUNTIFS(L$27:L34,L34)-1</f>
        <v>7</v>
      </c>
      <c r="K34" s="47" t="s">
        <v>36</v>
      </c>
      <c r="L34" s="52">
        <f>SUMIFS('Local Advertising'!$AF:$AF,'Local Advertising'!$A:$A,dataQtr!$B34)/100</f>
        <v>-0.128</v>
      </c>
      <c r="M34" s="43">
        <f>RANK(O34,O$27:O$36)+COUNTIFS(O$27:O34,O34)-1</f>
        <v>5</v>
      </c>
      <c r="N34" s="47" t="s">
        <v>36</v>
      </c>
      <c r="O34" s="52">
        <f>SUMIFS('Amplified Segment'!$AD:$AD,'Amplified Segment'!$A:$A,dataQtr!$B34)/100</f>
        <v>0.08</v>
      </c>
      <c r="P34" s="43">
        <f>RANK(R34,R$27:R$36)+COUNTIFS(R$27:R34,R34)-1</f>
        <v>5</v>
      </c>
      <c r="Q34" s="47" t="s">
        <v>36</v>
      </c>
      <c r="R34" s="52">
        <f>SUMIFS('Amplified Segment'!$AF:$AF,'Amplified Segment'!$A:$A,dataQtr!$B34)/100</f>
        <v>0.39100000000000001</v>
      </c>
      <c r="S34" s="43">
        <f>RANK(U34,U$27:U$36)+COUNTIFS(U$27:U34,U34)-1</f>
        <v>6</v>
      </c>
      <c r="T34" s="47" t="s">
        <v>36</v>
      </c>
      <c r="U34" s="52">
        <f>SUMIFS('O&amp;O GAM'!$AD:$AD,'O&amp;O GAM'!$A:$A,dataQtr!$B34)/100</f>
        <v>-1.8000000000000002E-2</v>
      </c>
      <c r="V34" s="43">
        <f>RANK(X34,X$27:X$36)+COUNTIFS(X$27:X34,X34)-1</f>
        <v>7</v>
      </c>
      <c r="W34" s="47" t="s">
        <v>36</v>
      </c>
      <c r="X34" s="52">
        <f>SUMIFS('O&amp;O GAM'!$AF:$AF,'O&amp;O GAM'!$A:$A,dataQtr!$B34)/100</f>
        <v>1.2E-2</v>
      </c>
      <c r="Y34" s="43">
        <f>RANK(AA34,AA$27:AA$36)+COUNTIFS(AA$27:AA34,AA34)-1</f>
        <v>6</v>
      </c>
      <c r="Z34" s="47" t="s">
        <v>36</v>
      </c>
      <c r="AA34" s="52">
        <f>SUMIFS('Pillar Advertising'!$AD:$AD,'Pillar Advertising'!$A:$A,dataQtr!$B34)/100</f>
        <v>-0.124</v>
      </c>
      <c r="AB34" s="43">
        <f>RANK(AD34,AD$27:AD$36)+COUNTIFS(AD$27:AD34,AD34)-1</f>
        <v>8</v>
      </c>
      <c r="AC34" s="47" t="s">
        <v>36</v>
      </c>
      <c r="AD34" s="52">
        <f>SUMIFS('Pillar Advertising'!$AF:$AF,'Pillar Advertising'!$A:$A,dataQtr!$B34)/100</f>
        <v>-6.4000000000000001E-2</v>
      </c>
    </row>
    <row r="35" spans="1:30" x14ac:dyDescent="0.3">
      <c r="A35" s="43">
        <f>RANK(C35,C$27:C$36)+COUNTIFS(C$27:C35,C35)-1</f>
        <v>4</v>
      </c>
      <c r="B35" s="47" t="s">
        <v>25</v>
      </c>
      <c r="C35" s="42">
        <f>SUMIFS('Total Advertising Revenue'!$AD:$AD,'Total Advertising Revenue'!$A:$A,dataQtr!$B35)/100</f>
        <v>-3.3000000000000002E-2</v>
      </c>
      <c r="D35" s="43">
        <f>RANK(F35,F$27:F$36)+COUNTIFS(F$27:F35,F35)-1</f>
        <v>5</v>
      </c>
      <c r="E35" s="47" t="s">
        <v>25</v>
      </c>
      <c r="F35" s="52">
        <f>SUMIFS('Total Advertising Revenue'!$AF:$AF,'Total Advertising Revenue'!$A:$A,dataQtr!$B35)/100</f>
        <v>-2.8999999999999998E-2</v>
      </c>
      <c r="G35" s="43">
        <f>RANK(I35,I$27:I$36)+COUNTIFS(I$27:I35,I35)-1</f>
        <v>4</v>
      </c>
      <c r="H35" s="47" t="s">
        <v>25</v>
      </c>
      <c r="I35" s="52">
        <f>SUMIFS('Local Advertising'!$AD:$AD,'Local Advertising'!$A:$A,dataQtr!$B35)/100</f>
        <v>-2.5000000000000001E-2</v>
      </c>
      <c r="J35" s="43">
        <f>RANK(L35,L$27:L$36)+COUNTIFS(L$27:L35,L35)-1</f>
        <v>6</v>
      </c>
      <c r="K35" s="47" t="s">
        <v>25</v>
      </c>
      <c r="L35" s="52">
        <f>SUMIFS('Local Advertising'!$AF:$AF,'Local Advertising'!$A:$A,dataQtr!$B35)/100</f>
        <v>-1.6E-2</v>
      </c>
      <c r="M35" s="43">
        <f>RANK(O35,O$27:O$36)+COUNTIFS(O$27:O35,O35)-1</f>
        <v>1</v>
      </c>
      <c r="N35" s="47" t="s">
        <v>25</v>
      </c>
      <c r="O35" s="52">
        <f>SUMIFS('Amplified Segment'!$AD:$AD,'Amplified Segment'!$A:$A,dataQtr!$B35)/100</f>
        <v>0.42100000000000004</v>
      </c>
      <c r="P35" s="43">
        <f>RANK(R35,R$27:R$36)+COUNTIFS(R$27:R35,R35)-1</f>
        <v>1</v>
      </c>
      <c r="Q35" s="47" t="s">
        <v>25</v>
      </c>
      <c r="R35" s="52">
        <f>SUMIFS('Amplified Segment'!$AF:$AF,'Amplified Segment'!$A:$A,dataQtr!$B35)/100</f>
        <v>1.0221531186428823</v>
      </c>
      <c r="S35" s="43">
        <f>RANK(U35,U$27:U$36)+COUNTIFS(U$27:U35,U35)-1</f>
        <v>7</v>
      </c>
      <c r="T35" s="47" t="s">
        <v>25</v>
      </c>
      <c r="U35" s="52">
        <f>SUMIFS('O&amp;O GAM'!$AD:$AD,'O&amp;O GAM'!$A:$A,dataQtr!$B35)/100</f>
        <v>-0.191</v>
      </c>
      <c r="V35" s="43">
        <f>RANK(X35,X$27:X$36)+COUNTIFS(X$27:X35,X35)-1</f>
        <v>8</v>
      </c>
      <c r="W35" s="47" t="s">
        <v>25</v>
      </c>
      <c r="X35" s="52">
        <f>SUMIFS('O&amp;O GAM'!$AF:$AF,'O&amp;O GAM'!$A:$A,dataQtr!$B35)/100</f>
        <v>-0.16</v>
      </c>
      <c r="Y35" s="43">
        <f>RANK(AA35,AA$27:AA$36)+COUNTIFS(AA$27:AA35,AA35)-1</f>
        <v>3</v>
      </c>
      <c r="Z35" s="47" t="s">
        <v>25</v>
      </c>
      <c r="AA35" s="52">
        <f>SUMIFS('Pillar Advertising'!$AD:$AD,'Pillar Advertising'!$A:$A,dataQtr!$B35)/100</f>
        <v>4.0000000000000001E-3</v>
      </c>
      <c r="AB35" s="43">
        <f>RANK(AD35,AD$27:AD$36)+COUNTIFS(AD$27:AD35,AD35)-1</f>
        <v>5</v>
      </c>
      <c r="AC35" s="47" t="s">
        <v>25</v>
      </c>
      <c r="AD35" s="52">
        <f>SUMIFS('Pillar Advertising'!$AF:$AF,'Pillar Advertising'!$A:$A,dataQtr!$B35)/100</f>
        <v>0.129</v>
      </c>
    </row>
    <row r="36" spans="1:30" x14ac:dyDescent="0.3">
      <c r="A36" s="43">
        <f>RANK(C36,C$27:C$36)+COUNTIFS(C$27:C36,C36)-1</f>
        <v>10</v>
      </c>
      <c r="B36" s="47" t="s">
        <v>26</v>
      </c>
      <c r="C36" s="42">
        <f>SUMIFS('Total Advertising Revenue'!$AD:$AD,'Total Advertising Revenue'!$A:$A,dataQtr!$B36)/100</f>
        <v>-0.20100000000000001</v>
      </c>
      <c r="D36" s="43">
        <f>RANK(F36,F$27:F$36)+COUNTIFS(F$27:F36,F36)-1</f>
        <v>10</v>
      </c>
      <c r="E36" s="47" t="s">
        <v>26</v>
      </c>
      <c r="F36" s="52">
        <f>SUMIFS('Total Advertising Revenue'!$AF:$AF,'Total Advertising Revenue'!$A:$A,dataQtr!$B36)/100</f>
        <v>-0.29600000000000004</v>
      </c>
      <c r="G36" s="43">
        <f>RANK(I36,I$27:I$36)+COUNTIFS(I$27:I36,I36)-1</f>
        <v>8</v>
      </c>
      <c r="H36" s="47" t="s">
        <v>26</v>
      </c>
      <c r="I36" s="52">
        <f>SUMIFS('Local Advertising'!$AD:$AD,'Local Advertising'!$A:$A,dataQtr!$B36)/100</f>
        <v>-0.158</v>
      </c>
      <c r="J36" s="43">
        <f>RANK(L36,L$27:L$36)+COUNTIFS(L$27:L36,L36)-1</f>
        <v>9</v>
      </c>
      <c r="K36" s="47" t="s">
        <v>26</v>
      </c>
      <c r="L36" s="52">
        <f>SUMIFS('Local Advertising'!$AF:$AF,'Local Advertising'!$A:$A,dataQtr!$B36)/100</f>
        <v>-0.214</v>
      </c>
      <c r="M36" s="43">
        <f>RANK(O36,O$27:O$36)+COUNTIFS(O$27:O36,O36)-1</f>
        <v>7</v>
      </c>
      <c r="N36" s="47" t="s">
        <v>26</v>
      </c>
      <c r="O36" s="52">
        <f>SUMIFS('Amplified Segment'!$AD:$AD,'Amplified Segment'!$A:$A,dataQtr!$B36)/100</f>
        <v>-9.6999999999999989E-2</v>
      </c>
      <c r="P36" s="43">
        <f>RANK(R36,R$27:R$36)+COUNTIFS(R$27:R36,R36)-1</f>
        <v>6</v>
      </c>
      <c r="Q36" s="47" t="s">
        <v>26</v>
      </c>
      <c r="R36" s="52">
        <f>SUMIFS('Amplified Segment'!$AF:$AF,'Amplified Segment'!$A:$A,dataQtr!$B36)/100</f>
        <v>0.215</v>
      </c>
      <c r="S36" s="43">
        <f>RANK(U36,U$27:U$36)+COUNTIFS(U$27:U36,U36)-1</f>
        <v>10</v>
      </c>
      <c r="T36" s="47" t="s">
        <v>26</v>
      </c>
      <c r="U36" s="52">
        <f>SUMIFS('O&amp;O GAM'!$AD:$AD,'O&amp;O GAM'!$A:$A,dataQtr!$B36)/100</f>
        <v>-0.58399999999999996</v>
      </c>
      <c r="V36" s="43">
        <f>RANK(X36,X$27:X$36)+COUNTIFS(X$27:X36,X36)-1</f>
        <v>10</v>
      </c>
      <c r="W36" s="47" t="s">
        <v>26</v>
      </c>
      <c r="X36" s="52">
        <f>SUMIFS('O&amp;O GAM'!$AF:$AF,'O&amp;O GAM'!$A:$A,dataQtr!$B36)/100</f>
        <v>-0.45700000000000002</v>
      </c>
      <c r="Y36" s="43">
        <f>RANK(AA36,AA$27:AA$36)+COUNTIFS(AA$27:AA36,AA36)-1</f>
        <v>7</v>
      </c>
      <c r="Z36" s="47" t="s">
        <v>26</v>
      </c>
      <c r="AA36" s="52">
        <f>SUMIFS('Pillar Advertising'!$AD:$AD,'Pillar Advertising'!$A:$A,dataQtr!$B36)/100</f>
        <v>-0.18899999999999997</v>
      </c>
      <c r="AB36" s="43">
        <f>RANK(AD36,AD$27:AD$36)+COUNTIFS(AD$27:AD36,AD36)-1</f>
        <v>7</v>
      </c>
      <c r="AC36" s="47" t="s">
        <v>26</v>
      </c>
      <c r="AD36" s="52">
        <f>SUMIFS('Pillar Advertising'!$AF:$AF,'Pillar Advertising'!$A:$A,dataQtr!$B36)/100</f>
        <v>-6.0999999999999999E-2</v>
      </c>
    </row>
    <row r="37" spans="1:30" ht="15" thickBot="1" x14ac:dyDescent="0.35">
      <c r="A37" s="45"/>
      <c r="B37" s="50"/>
      <c r="C37" s="46"/>
      <c r="D37" s="45"/>
      <c r="E37" s="50"/>
      <c r="F37" s="53"/>
      <c r="G37" s="45"/>
      <c r="H37" s="50"/>
      <c r="I37" s="54"/>
      <c r="J37" s="45"/>
      <c r="K37" s="50"/>
      <c r="L37" s="54"/>
      <c r="M37" s="45"/>
      <c r="N37" s="50"/>
      <c r="O37" s="55"/>
      <c r="P37" s="45"/>
      <c r="Q37" s="50"/>
      <c r="R37" s="54"/>
      <c r="S37" s="45"/>
      <c r="T37" s="50"/>
      <c r="U37" s="54"/>
      <c r="V37" s="45"/>
      <c r="W37" s="50"/>
      <c r="X37" s="55"/>
      <c r="Y37" s="45"/>
      <c r="Z37" s="50"/>
      <c r="AA37" s="54"/>
      <c r="AB37" s="45"/>
      <c r="AC37" s="50"/>
      <c r="AD37" s="54"/>
    </row>
    <row r="38" spans="1:30" ht="15" thickTop="1" x14ac:dyDescent="0.3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</sheetData>
  <mergeCells count="10">
    <mergeCell ref="S2:U2"/>
    <mergeCell ref="V2:X2"/>
    <mergeCell ref="Y2:AA2"/>
    <mergeCell ref="AB2:AD2"/>
    <mergeCell ref="A2:C2"/>
    <mergeCell ref="D2:F2"/>
    <mergeCell ref="G2:I2"/>
    <mergeCell ref="J2:L2"/>
    <mergeCell ref="M2:O2"/>
    <mergeCell ref="P2:R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W46"/>
  <sheetViews>
    <sheetView zoomScaleNormal="100" workbookViewId="0">
      <selection activeCell="F18" sqref="F18"/>
    </sheetView>
  </sheetViews>
  <sheetFormatPr defaultColWidth="7.44140625" defaultRowHeight="10.199999999999999" x14ac:dyDescent="0.2"/>
  <cols>
    <col min="1" max="1" width="9.33203125" style="7" customWidth="1"/>
    <col min="2" max="2" width="20.77734375" style="7" customWidth="1"/>
    <col min="3" max="3" width="8.5546875" style="7" customWidth="1"/>
    <col min="4" max="4" width="3.21875" style="7" customWidth="1"/>
    <col min="5" max="5" width="9.33203125" style="7" customWidth="1"/>
    <col min="6" max="6" width="20.77734375" style="7" customWidth="1"/>
    <col min="7" max="7" width="8.5546875" style="7" customWidth="1"/>
    <col min="8" max="8" width="3.109375" style="7" customWidth="1"/>
    <col min="9" max="9" width="8.21875" style="7" bestFit="1" customWidth="1"/>
    <col min="10" max="10" width="20.77734375" style="7" customWidth="1"/>
    <col min="11" max="11" width="7.44140625" style="7" bestFit="1" customWidth="1"/>
    <col min="12" max="12" width="2.5546875" style="7" customWidth="1"/>
    <col min="13" max="13" width="8.5546875" style="7" customWidth="1"/>
    <col min="14" max="14" width="20.77734375" style="7" customWidth="1"/>
    <col min="15" max="15" width="8.5546875" style="7" customWidth="1"/>
    <col min="16" max="16" width="3.21875" style="7" customWidth="1"/>
    <col min="17" max="17" width="9.33203125" style="9" customWidth="1"/>
    <col min="18" max="18" width="20.77734375" style="6" customWidth="1"/>
    <col min="19" max="19" width="8.5546875" style="4" customWidth="1"/>
    <col min="20" max="20" width="3.21875" style="7" customWidth="1"/>
    <col min="21" max="21" width="9.33203125" style="9" customWidth="1"/>
    <col min="22" max="22" width="18.77734375" style="6" bestFit="1" customWidth="1"/>
    <col min="23" max="23" width="8.5546875" style="4" customWidth="1"/>
    <col min="24" max="24" width="3.21875" style="7" customWidth="1"/>
    <col min="25" max="25" width="9.33203125" style="9" customWidth="1"/>
    <col min="26" max="26" width="18.77734375" style="7" bestFit="1" customWidth="1"/>
    <col min="27" max="27" width="8.5546875" style="7" customWidth="1"/>
    <col min="28" max="28" width="3.21875" style="7" customWidth="1"/>
    <col min="29" max="29" width="9.33203125" style="9" customWidth="1"/>
    <col min="30" max="30" width="18.77734375" style="7" bestFit="1" customWidth="1"/>
    <col min="31" max="31" width="8.5546875" style="7" customWidth="1"/>
    <col min="32" max="32" width="3.21875" style="7" customWidth="1"/>
    <col min="33" max="33" width="9.33203125" style="9" customWidth="1"/>
    <col min="34" max="34" width="20.88671875" style="7" customWidth="1"/>
    <col min="35" max="35" width="8.5546875" style="7" customWidth="1"/>
    <col min="36" max="36" width="3.21875" style="7" customWidth="1"/>
    <col min="37" max="37" width="9.33203125" style="9" customWidth="1"/>
    <col min="38" max="38" width="41.44140625" style="7" customWidth="1"/>
    <col min="39" max="39" width="8.5546875" style="7" customWidth="1"/>
    <col min="40" max="40" width="3.21875" style="7" customWidth="1"/>
    <col min="41" max="41" width="9.33203125" style="9" customWidth="1"/>
    <col min="42" max="42" width="40.5546875" style="7" customWidth="1"/>
    <col min="43" max="43" width="8.5546875" style="7" customWidth="1"/>
    <col min="44" max="44" width="3.21875" style="7" customWidth="1"/>
    <col min="45" max="45" width="9.33203125" style="9" customWidth="1"/>
    <col min="46" max="46" width="18.77734375" style="7" bestFit="1" customWidth="1"/>
    <col min="47" max="47" width="8.5546875" style="7" customWidth="1"/>
    <col min="48" max="48" width="3.21875" style="7" customWidth="1"/>
    <col min="49" max="49" width="9.33203125" style="9" customWidth="1"/>
    <col min="50" max="50" width="18.77734375" style="7" bestFit="1" customWidth="1"/>
    <col min="51" max="51" width="8.5546875" style="7" customWidth="1"/>
    <col min="52" max="16384" width="7.44140625" style="7"/>
  </cols>
  <sheetData>
    <row r="1" spans="1:35" ht="15.6" x14ac:dyDescent="0.2">
      <c r="A1" s="5" t="s">
        <v>0</v>
      </c>
      <c r="S1" s="1"/>
      <c r="U1" s="8"/>
      <c r="W1" s="1"/>
    </row>
    <row r="2" spans="1:35" ht="15.6" hidden="1" x14ac:dyDescent="0.2">
      <c r="A2" s="5" t="s">
        <v>1</v>
      </c>
      <c r="S2" s="1"/>
      <c r="U2" s="8"/>
      <c r="W2" s="1"/>
    </row>
    <row r="3" spans="1:35" ht="15.6" x14ac:dyDescent="0.2">
      <c r="A3" s="5" t="s">
        <v>232</v>
      </c>
      <c r="S3" s="1"/>
      <c r="U3" s="8"/>
      <c r="W3" s="1"/>
    </row>
    <row r="4" spans="1:35" ht="15.6" x14ac:dyDescent="0.2">
      <c r="R4" s="5"/>
      <c r="S4" s="1"/>
      <c r="V4" s="5"/>
      <c r="W4" s="1"/>
    </row>
    <row r="5" spans="1:35" ht="16.2" thickBot="1" x14ac:dyDescent="0.25">
      <c r="R5" s="10"/>
      <c r="S5" s="1"/>
      <c r="V5" s="10"/>
      <c r="W5" s="1"/>
    </row>
    <row r="6" spans="1:35" ht="13.8" thickBot="1" x14ac:dyDescent="0.25">
      <c r="A6" s="160" t="s">
        <v>57</v>
      </c>
      <c r="B6" s="161"/>
      <c r="C6" s="162"/>
      <c r="E6" s="160" t="s">
        <v>58</v>
      </c>
      <c r="F6" s="161"/>
      <c r="G6" s="162"/>
      <c r="I6" s="157" t="s">
        <v>226</v>
      </c>
      <c r="J6" s="158"/>
      <c r="K6" s="159"/>
      <c r="M6" s="157" t="s">
        <v>227</v>
      </c>
      <c r="N6" s="158"/>
      <c r="O6" s="159"/>
      <c r="P6" s="21"/>
      <c r="Q6" s="163" t="s">
        <v>52</v>
      </c>
      <c r="R6" s="164"/>
      <c r="S6" s="165"/>
      <c r="U6" s="163" t="s">
        <v>53</v>
      </c>
      <c r="V6" s="164"/>
      <c r="W6" s="165"/>
      <c r="Y6" s="151" t="s">
        <v>54</v>
      </c>
      <c r="Z6" s="152"/>
      <c r="AA6" s="153"/>
      <c r="AC6" s="151" t="s">
        <v>55</v>
      </c>
      <c r="AD6" s="152"/>
      <c r="AE6" s="153"/>
      <c r="AG6" s="154" t="s">
        <v>56</v>
      </c>
      <c r="AH6" s="155"/>
      <c r="AI6" s="156"/>
    </row>
    <row r="7" spans="1:35" ht="13.8" thickBot="1" x14ac:dyDescent="0.25">
      <c r="A7" s="11"/>
      <c r="B7" s="11"/>
      <c r="C7" s="12" t="s">
        <v>59</v>
      </c>
      <c r="E7" s="11"/>
      <c r="F7" s="11"/>
      <c r="G7" s="12" t="s">
        <v>60</v>
      </c>
      <c r="H7" s="109"/>
      <c r="I7" s="11"/>
      <c r="J7" s="11"/>
      <c r="K7" s="12" t="s">
        <v>59</v>
      </c>
      <c r="M7" s="11"/>
      <c r="N7" s="11"/>
      <c r="O7" s="12" t="s">
        <v>60</v>
      </c>
      <c r="Q7" s="11"/>
      <c r="R7" s="11"/>
      <c r="S7" s="12" t="s">
        <v>59</v>
      </c>
      <c r="U7" s="11"/>
      <c r="V7" s="11"/>
      <c r="W7" s="12" t="s">
        <v>60</v>
      </c>
      <c r="Y7" s="11"/>
      <c r="Z7" s="11"/>
      <c r="AA7" s="12" t="s">
        <v>59</v>
      </c>
      <c r="AC7" s="11"/>
      <c r="AD7" s="11"/>
      <c r="AE7" s="12" t="s">
        <v>60</v>
      </c>
      <c r="AG7" s="11"/>
      <c r="AH7" s="11"/>
      <c r="AI7" s="13" t="s">
        <v>59</v>
      </c>
    </row>
    <row r="8" spans="1:35" ht="13.8" thickBot="1" x14ac:dyDescent="0.25">
      <c r="A8" s="14" t="s">
        <v>61</v>
      </c>
      <c r="B8" s="15" t="s">
        <v>62</v>
      </c>
      <c r="C8" s="16" t="s">
        <v>7</v>
      </c>
      <c r="E8" s="14" t="s">
        <v>61</v>
      </c>
      <c r="F8" s="15" t="s">
        <v>62</v>
      </c>
      <c r="G8" s="16" t="s">
        <v>7</v>
      </c>
      <c r="H8" s="147"/>
      <c r="I8" s="14" t="s">
        <v>61</v>
      </c>
      <c r="J8" s="15" t="s">
        <v>62</v>
      </c>
      <c r="K8" s="2" t="s">
        <v>7</v>
      </c>
      <c r="M8" s="14" t="s">
        <v>61</v>
      </c>
      <c r="N8" s="15" t="s">
        <v>62</v>
      </c>
      <c r="O8" s="16" t="s">
        <v>7</v>
      </c>
      <c r="Q8" s="14" t="s">
        <v>61</v>
      </c>
      <c r="R8" s="15" t="s">
        <v>62</v>
      </c>
      <c r="S8" s="16" t="s">
        <v>7</v>
      </c>
      <c r="U8" s="14" t="s">
        <v>61</v>
      </c>
      <c r="V8" s="15" t="s">
        <v>62</v>
      </c>
      <c r="W8" s="16" t="s">
        <v>7</v>
      </c>
      <c r="Y8" s="14" t="s">
        <v>61</v>
      </c>
      <c r="Z8" s="15" t="s">
        <v>62</v>
      </c>
      <c r="AA8" s="16" t="s">
        <v>7</v>
      </c>
      <c r="AC8" s="14" t="s">
        <v>61</v>
      </c>
      <c r="AD8" s="15" t="s">
        <v>62</v>
      </c>
      <c r="AE8" s="16" t="s">
        <v>7</v>
      </c>
      <c r="AG8" s="14" t="s">
        <v>61</v>
      </c>
      <c r="AH8" s="15" t="s">
        <v>62</v>
      </c>
      <c r="AI8" s="17" t="s">
        <v>7</v>
      </c>
    </row>
    <row r="9" spans="1:35" s="21" customFormat="1" x14ac:dyDescent="0.2">
      <c r="A9" s="18">
        <v>1</v>
      </c>
      <c r="B9" s="19" t="s">
        <v>14</v>
      </c>
      <c r="C9" s="20">
        <v>44.2</v>
      </c>
      <c r="E9" s="18">
        <v>1</v>
      </c>
      <c r="F9" s="19" t="s">
        <v>14</v>
      </c>
      <c r="G9" s="20">
        <v>49.38488198918261</v>
      </c>
      <c r="H9" s="148"/>
      <c r="I9" s="18">
        <v>1</v>
      </c>
      <c r="J9" s="19" t="s">
        <v>10</v>
      </c>
      <c r="K9" s="20">
        <v>43.6</v>
      </c>
      <c r="M9" s="18">
        <v>1</v>
      </c>
      <c r="N9" s="19" t="s">
        <v>30</v>
      </c>
      <c r="O9" s="20">
        <v>42.6</v>
      </c>
      <c r="Q9" s="18">
        <v>1</v>
      </c>
      <c r="R9" s="19" t="s">
        <v>13</v>
      </c>
      <c r="S9" s="20">
        <v>8.1999999999999993</v>
      </c>
      <c r="U9" s="18">
        <v>1</v>
      </c>
      <c r="V9" s="19" t="s">
        <v>8</v>
      </c>
      <c r="W9" s="20">
        <v>1.8000000000000003</v>
      </c>
      <c r="Y9" s="18">
        <v>1</v>
      </c>
      <c r="Z9" s="19" t="s">
        <v>12</v>
      </c>
      <c r="AA9" s="20">
        <v>11.6</v>
      </c>
      <c r="AC9" s="18">
        <v>1</v>
      </c>
      <c r="AD9" s="19" t="s">
        <v>8</v>
      </c>
      <c r="AE9" s="20">
        <v>11.6</v>
      </c>
      <c r="AG9" s="18">
        <v>1</v>
      </c>
      <c r="AH9" s="19" t="s">
        <v>14</v>
      </c>
      <c r="AI9" s="20">
        <v>79.5</v>
      </c>
    </row>
    <row r="10" spans="1:35" s="21" customFormat="1" x14ac:dyDescent="0.2">
      <c r="A10" s="22">
        <v>2</v>
      </c>
      <c r="B10" s="23" t="s">
        <v>8</v>
      </c>
      <c r="C10" s="24">
        <v>12.2</v>
      </c>
      <c r="E10" s="22">
        <v>2</v>
      </c>
      <c r="F10" s="23" t="s">
        <v>8</v>
      </c>
      <c r="G10" s="24">
        <v>45.8</v>
      </c>
      <c r="H10" s="148"/>
      <c r="I10" s="22">
        <v>2</v>
      </c>
      <c r="J10" s="23" t="s">
        <v>30</v>
      </c>
      <c r="K10" s="24">
        <v>20.3</v>
      </c>
      <c r="M10" s="22">
        <v>2</v>
      </c>
      <c r="N10" s="23" t="s">
        <v>14</v>
      </c>
      <c r="O10" s="24">
        <v>3.3000000000000003</v>
      </c>
      <c r="Q10" s="22">
        <v>2</v>
      </c>
      <c r="R10" s="23" t="s">
        <v>8</v>
      </c>
      <c r="S10" s="24">
        <v>7.4000000000000012</v>
      </c>
      <c r="U10" s="22">
        <v>2</v>
      </c>
      <c r="V10" s="23" t="s">
        <v>12</v>
      </c>
      <c r="W10" s="24">
        <v>1.7000000000000002</v>
      </c>
      <c r="Y10" s="22">
        <v>2</v>
      </c>
      <c r="Z10" s="23" t="s">
        <v>8</v>
      </c>
      <c r="AA10" s="24">
        <v>8.6999999999999993</v>
      </c>
      <c r="AC10" s="22">
        <v>2</v>
      </c>
      <c r="AD10" s="23" t="s">
        <v>12</v>
      </c>
      <c r="AE10" s="24">
        <v>9.4</v>
      </c>
      <c r="AG10" s="22">
        <v>2</v>
      </c>
      <c r="AH10" s="23" t="s">
        <v>8</v>
      </c>
      <c r="AI10" s="24">
        <v>48.5</v>
      </c>
    </row>
    <row r="11" spans="1:35" x14ac:dyDescent="0.2">
      <c r="A11" s="22">
        <v>3</v>
      </c>
      <c r="B11" s="23" t="s">
        <v>13</v>
      </c>
      <c r="C11" s="24">
        <v>3.7000000000000006</v>
      </c>
      <c r="E11" s="22">
        <v>3</v>
      </c>
      <c r="F11" s="23" t="s">
        <v>12</v>
      </c>
      <c r="G11" s="24">
        <v>14.325112667242809</v>
      </c>
      <c r="H11" s="148"/>
      <c r="I11" s="22">
        <v>3</v>
      </c>
      <c r="J11" s="23" t="s">
        <v>13</v>
      </c>
      <c r="K11" s="24">
        <v>-6.8000000000000007</v>
      </c>
      <c r="M11" s="22">
        <v>3</v>
      </c>
      <c r="N11" s="23" t="s">
        <v>39</v>
      </c>
      <c r="O11" s="24">
        <v>1.5</v>
      </c>
      <c r="Q11" s="22">
        <v>3</v>
      </c>
      <c r="R11" s="23" t="s">
        <v>12</v>
      </c>
      <c r="S11" s="24">
        <v>4.7</v>
      </c>
      <c r="U11" s="22">
        <v>3</v>
      </c>
      <c r="V11" s="23" t="s">
        <v>13</v>
      </c>
      <c r="W11" s="24">
        <v>0.90000000000000013</v>
      </c>
      <c r="Y11" s="22">
        <v>3</v>
      </c>
      <c r="Z11" s="23" t="s">
        <v>13</v>
      </c>
      <c r="AA11" s="24">
        <v>8</v>
      </c>
      <c r="AC11" s="22">
        <v>3</v>
      </c>
      <c r="AD11" s="23" t="s">
        <v>14</v>
      </c>
      <c r="AE11" s="24">
        <v>7.1</v>
      </c>
      <c r="AG11" s="22">
        <v>3</v>
      </c>
      <c r="AH11" s="23" t="s">
        <v>31</v>
      </c>
      <c r="AI11" s="24">
        <v>21.9</v>
      </c>
    </row>
    <row r="12" spans="1:35" x14ac:dyDescent="0.2">
      <c r="A12" s="22">
        <v>4</v>
      </c>
      <c r="B12" s="23" t="s">
        <v>12</v>
      </c>
      <c r="C12" s="24">
        <v>-3.5000000000000004</v>
      </c>
      <c r="E12" s="22">
        <v>4</v>
      </c>
      <c r="F12" s="23" t="s">
        <v>13</v>
      </c>
      <c r="G12" s="24">
        <v>13.05535177041576</v>
      </c>
      <c r="H12" s="148"/>
      <c r="I12" s="22">
        <v>4</v>
      </c>
      <c r="J12" s="23" t="s">
        <v>39</v>
      </c>
      <c r="K12" s="24">
        <v>-7.9</v>
      </c>
      <c r="M12" s="22">
        <v>4</v>
      </c>
      <c r="N12" s="23" t="s">
        <v>13</v>
      </c>
      <c r="O12" s="24">
        <v>-7.0000000000000009</v>
      </c>
      <c r="Q12" s="22">
        <v>4</v>
      </c>
      <c r="R12" s="23" t="s">
        <v>14</v>
      </c>
      <c r="S12" s="24">
        <v>-2.6</v>
      </c>
      <c r="U12" s="22">
        <v>4</v>
      </c>
      <c r="V12" s="23" t="s">
        <v>14</v>
      </c>
      <c r="W12" s="24">
        <v>-2.2999999999999998</v>
      </c>
      <c r="Y12" s="22">
        <v>4</v>
      </c>
      <c r="Z12" s="23" t="s">
        <v>14</v>
      </c>
      <c r="AA12" s="24">
        <v>-3.1</v>
      </c>
      <c r="AC12" s="22">
        <v>4</v>
      </c>
      <c r="AD12" s="23" t="s">
        <v>13</v>
      </c>
      <c r="AE12" s="24">
        <v>2.7</v>
      </c>
      <c r="AG12" s="22">
        <v>4</v>
      </c>
      <c r="AH12" s="23" t="s">
        <v>13</v>
      </c>
      <c r="AI12" s="24">
        <v>15</v>
      </c>
    </row>
    <row r="13" spans="1:35" x14ac:dyDescent="0.2">
      <c r="A13" s="22">
        <v>5</v>
      </c>
      <c r="B13" s="23" t="s">
        <v>31</v>
      </c>
      <c r="C13" s="24">
        <v>-10.1</v>
      </c>
      <c r="E13" s="22">
        <v>5</v>
      </c>
      <c r="F13" s="23" t="s">
        <v>31</v>
      </c>
      <c r="G13" s="24">
        <v>5.4</v>
      </c>
      <c r="H13" s="148"/>
      <c r="I13" s="22">
        <v>5</v>
      </c>
      <c r="J13" s="23" t="s">
        <v>14</v>
      </c>
      <c r="K13" s="24">
        <v>-15.4</v>
      </c>
      <c r="M13" s="22">
        <v>5</v>
      </c>
      <c r="N13" s="23" t="s">
        <v>10</v>
      </c>
      <c r="O13" s="24">
        <v>-14.3</v>
      </c>
      <c r="Q13" s="22">
        <v>5</v>
      </c>
      <c r="R13" s="23" t="s">
        <v>31</v>
      </c>
      <c r="S13" s="24">
        <v>-10.9</v>
      </c>
      <c r="U13" s="22">
        <v>5</v>
      </c>
      <c r="V13" s="23" t="s">
        <v>10</v>
      </c>
      <c r="W13" s="24">
        <v>-9.5</v>
      </c>
      <c r="Y13" s="22">
        <v>5</v>
      </c>
      <c r="Z13" s="23" t="s">
        <v>31</v>
      </c>
      <c r="AA13" s="24">
        <v>-9.8000000000000007</v>
      </c>
      <c r="AC13" s="22">
        <v>5</v>
      </c>
      <c r="AD13" s="23" t="s">
        <v>31</v>
      </c>
      <c r="AE13" s="24">
        <v>-2.6</v>
      </c>
      <c r="AG13" s="22">
        <v>5</v>
      </c>
      <c r="AH13" s="23" t="s">
        <v>12</v>
      </c>
      <c r="AI13" s="24">
        <v>9</v>
      </c>
    </row>
    <row r="14" spans="1:35" x14ac:dyDescent="0.2">
      <c r="A14" s="22">
        <v>6</v>
      </c>
      <c r="B14" s="23" t="s">
        <v>9</v>
      </c>
      <c r="C14" s="24">
        <v>-14.099999999999998</v>
      </c>
      <c r="E14" s="22">
        <v>6</v>
      </c>
      <c r="F14" s="23" t="s">
        <v>9</v>
      </c>
      <c r="G14" s="24">
        <v>-0.6</v>
      </c>
      <c r="H14" s="148"/>
      <c r="I14" s="22">
        <v>6</v>
      </c>
      <c r="J14" s="23" t="s">
        <v>40</v>
      </c>
      <c r="K14" s="24">
        <v>-21.4</v>
      </c>
      <c r="M14" s="22">
        <v>6</v>
      </c>
      <c r="N14" s="23" t="s">
        <v>40</v>
      </c>
      <c r="O14" s="24">
        <v>-20.7</v>
      </c>
      <c r="Q14" s="22">
        <v>6</v>
      </c>
      <c r="R14" s="23" t="s">
        <v>10</v>
      </c>
      <c r="S14" s="24">
        <v>-11.2</v>
      </c>
      <c r="U14" s="22">
        <v>6</v>
      </c>
      <c r="V14" s="23" t="s">
        <v>40</v>
      </c>
      <c r="W14" s="24">
        <v>-15.2</v>
      </c>
      <c r="Y14" s="22">
        <v>6</v>
      </c>
      <c r="Z14" s="23" t="s">
        <v>10</v>
      </c>
      <c r="AA14" s="24">
        <v>-14.2</v>
      </c>
      <c r="AC14" s="22">
        <v>6</v>
      </c>
      <c r="AD14" s="23" t="s">
        <v>10</v>
      </c>
      <c r="AE14" s="24">
        <v>-8.1999999999999993</v>
      </c>
      <c r="AG14" s="22">
        <v>6</v>
      </c>
      <c r="AH14" s="23" t="s">
        <v>9</v>
      </c>
      <c r="AI14" s="24">
        <v>-9.4</v>
      </c>
    </row>
    <row r="15" spans="1:35" x14ac:dyDescent="0.2">
      <c r="A15" s="22">
        <v>7</v>
      </c>
      <c r="B15" s="23" t="s">
        <v>40</v>
      </c>
      <c r="C15" s="24">
        <v>-23.2</v>
      </c>
      <c r="E15" s="22">
        <v>7</v>
      </c>
      <c r="F15" s="23" t="s">
        <v>10</v>
      </c>
      <c r="G15" s="24">
        <v>-2</v>
      </c>
      <c r="H15" s="148"/>
      <c r="I15" s="22">
        <v>7</v>
      </c>
      <c r="J15" s="23" t="s">
        <v>31</v>
      </c>
      <c r="K15" s="24">
        <v>-22.3</v>
      </c>
      <c r="M15" s="22">
        <v>7</v>
      </c>
      <c r="N15" s="23" t="s">
        <v>31</v>
      </c>
      <c r="O15" s="24">
        <v>-21.7</v>
      </c>
      <c r="Q15" s="22">
        <v>7</v>
      </c>
      <c r="R15" s="23" t="s">
        <v>40</v>
      </c>
      <c r="S15" s="24">
        <v>-17.600000000000001</v>
      </c>
      <c r="U15" s="22">
        <v>7</v>
      </c>
      <c r="V15" s="23" t="s">
        <v>31</v>
      </c>
      <c r="W15" s="24">
        <v>-16.399999999999999</v>
      </c>
      <c r="Y15" s="22">
        <v>7</v>
      </c>
      <c r="Z15" s="23" t="s">
        <v>9</v>
      </c>
      <c r="AA15" s="24">
        <v>-16.8</v>
      </c>
      <c r="AC15" s="22">
        <v>7</v>
      </c>
      <c r="AD15" s="23" t="s">
        <v>40</v>
      </c>
      <c r="AE15" s="24">
        <v>-13</v>
      </c>
      <c r="AG15" s="22">
        <v>7</v>
      </c>
      <c r="AH15" s="23" t="s">
        <v>38</v>
      </c>
      <c r="AI15" s="24">
        <v>-24.1</v>
      </c>
    </row>
    <row r="16" spans="1:35" x14ac:dyDescent="0.2">
      <c r="A16" s="22">
        <v>8</v>
      </c>
      <c r="B16" s="23" t="s">
        <v>10</v>
      </c>
      <c r="C16" s="24">
        <v>-23.5</v>
      </c>
      <c r="E16" s="22">
        <v>8</v>
      </c>
      <c r="F16" s="23" t="s">
        <v>39</v>
      </c>
      <c r="G16" s="24">
        <v>-5.6</v>
      </c>
      <c r="H16" s="148"/>
      <c r="I16" s="22">
        <v>8</v>
      </c>
      <c r="J16" s="23" t="s">
        <v>12</v>
      </c>
      <c r="K16" s="24">
        <v>-35.200000000000003</v>
      </c>
      <c r="M16" s="22">
        <v>8</v>
      </c>
      <c r="N16" s="23" t="s">
        <v>38</v>
      </c>
      <c r="O16" s="24">
        <v>-23.9</v>
      </c>
      <c r="Q16" s="22">
        <v>8</v>
      </c>
      <c r="R16" s="23" t="s">
        <v>39</v>
      </c>
      <c r="S16" s="24">
        <v>-19.100000000000001</v>
      </c>
      <c r="U16" s="22">
        <v>8</v>
      </c>
      <c r="V16" s="23" t="s">
        <v>39</v>
      </c>
      <c r="W16" s="24">
        <v>-16.8</v>
      </c>
      <c r="Y16" s="22">
        <v>8</v>
      </c>
      <c r="Z16" s="23" t="s">
        <v>40</v>
      </c>
      <c r="AA16" s="24">
        <v>-19.899999999999999</v>
      </c>
      <c r="AC16" s="22">
        <v>8</v>
      </c>
      <c r="AD16" s="23" t="s">
        <v>30</v>
      </c>
      <c r="AE16" s="24">
        <v>-13.100000000000001</v>
      </c>
      <c r="AG16" s="22">
        <v>8</v>
      </c>
      <c r="AH16" s="23" t="s">
        <v>40</v>
      </c>
      <c r="AI16" s="24">
        <v>-27.1</v>
      </c>
    </row>
    <row r="17" spans="1:44" x14ac:dyDescent="0.2">
      <c r="A17" s="22">
        <v>9</v>
      </c>
      <c r="B17" s="23" t="s">
        <v>30</v>
      </c>
      <c r="C17" s="24">
        <v>-23.5</v>
      </c>
      <c r="E17" s="22">
        <v>9</v>
      </c>
      <c r="F17" s="23" t="s">
        <v>40</v>
      </c>
      <c r="G17" s="24">
        <v>-5.8</v>
      </c>
      <c r="H17" s="148"/>
      <c r="I17" s="22">
        <v>9</v>
      </c>
      <c r="J17" s="23" t="s">
        <v>38</v>
      </c>
      <c r="K17" s="24">
        <v>-38.6</v>
      </c>
      <c r="M17" s="22">
        <v>9</v>
      </c>
      <c r="N17" s="23" t="s">
        <v>8</v>
      </c>
      <c r="O17" s="24">
        <v>-24.7</v>
      </c>
      <c r="Q17" s="22">
        <v>9</v>
      </c>
      <c r="R17" s="23" t="s">
        <v>9</v>
      </c>
      <c r="S17" s="24">
        <v>-22.1</v>
      </c>
      <c r="U17" s="22">
        <v>9</v>
      </c>
      <c r="V17" s="23" t="s">
        <v>30</v>
      </c>
      <c r="W17" s="24">
        <v>-20.3</v>
      </c>
      <c r="Y17" s="22">
        <v>9</v>
      </c>
      <c r="Z17" s="23" t="s">
        <v>30</v>
      </c>
      <c r="AA17" s="24">
        <v>-21.1</v>
      </c>
      <c r="AC17" s="22">
        <v>9</v>
      </c>
      <c r="AD17" s="23" t="s">
        <v>9</v>
      </c>
      <c r="AE17" s="24">
        <v>-16</v>
      </c>
      <c r="AG17" s="22">
        <v>9</v>
      </c>
      <c r="AH17" s="23" t="s">
        <v>39</v>
      </c>
      <c r="AI17" s="24">
        <v>-29.799999999999997</v>
      </c>
    </row>
    <row r="18" spans="1:44" x14ac:dyDescent="0.2">
      <c r="A18" s="22">
        <v>10</v>
      </c>
      <c r="B18" s="23" t="s">
        <v>39</v>
      </c>
      <c r="C18" s="24">
        <v>-24.6</v>
      </c>
      <c r="E18" s="22">
        <v>10</v>
      </c>
      <c r="F18" s="23" t="s">
        <v>30</v>
      </c>
      <c r="G18" s="24">
        <v>-6.9</v>
      </c>
      <c r="H18" s="148"/>
      <c r="I18" s="22">
        <v>10</v>
      </c>
      <c r="J18" s="23" t="s">
        <v>8</v>
      </c>
      <c r="K18" s="24">
        <v>-42.1</v>
      </c>
      <c r="M18" s="22">
        <v>10</v>
      </c>
      <c r="N18" s="23" t="s">
        <v>12</v>
      </c>
      <c r="O18" s="24">
        <v>-28.7</v>
      </c>
      <c r="Q18" s="22">
        <v>10</v>
      </c>
      <c r="R18" s="23" t="s">
        <v>30</v>
      </c>
      <c r="S18" s="24">
        <v>-25.2</v>
      </c>
      <c r="U18" s="22">
        <v>10</v>
      </c>
      <c r="V18" s="23" t="s">
        <v>9</v>
      </c>
      <c r="W18" s="24">
        <v>-20.8</v>
      </c>
      <c r="Y18" s="22">
        <v>10</v>
      </c>
      <c r="Z18" s="23" t="s">
        <v>39</v>
      </c>
      <c r="AA18" s="24">
        <v>-21.9</v>
      </c>
      <c r="AC18" s="22">
        <v>10</v>
      </c>
      <c r="AD18" s="23" t="s">
        <v>39</v>
      </c>
      <c r="AE18" s="24">
        <v>-19</v>
      </c>
      <c r="AG18" s="22">
        <v>10</v>
      </c>
      <c r="AH18" s="23" t="s">
        <v>10</v>
      </c>
      <c r="AI18" s="24">
        <v>-34.5</v>
      </c>
    </row>
    <row r="19" spans="1:44" x14ac:dyDescent="0.2">
      <c r="A19" s="22">
        <v>11</v>
      </c>
      <c r="B19" s="23" t="s">
        <v>38</v>
      </c>
      <c r="C19" s="24">
        <v>-30.599999999999998</v>
      </c>
      <c r="E19" s="22">
        <v>11</v>
      </c>
      <c r="F19" s="23" t="s">
        <v>38</v>
      </c>
      <c r="G19" s="24">
        <v>-16.399999999999999</v>
      </c>
      <c r="H19" s="148"/>
      <c r="I19" s="22">
        <v>11</v>
      </c>
      <c r="J19" s="23" t="s">
        <v>9</v>
      </c>
      <c r="K19" s="24">
        <v>-50</v>
      </c>
      <c r="M19" s="22">
        <v>11</v>
      </c>
      <c r="N19" s="23" t="s">
        <v>9</v>
      </c>
      <c r="O19" s="24">
        <v>-31.3</v>
      </c>
      <c r="Q19" s="22">
        <v>11</v>
      </c>
      <c r="R19" s="23" t="s">
        <v>38</v>
      </c>
      <c r="S19" s="24">
        <v>-41.6</v>
      </c>
      <c r="U19" s="22">
        <v>11</v>
      </c>
      <c r="V19" s="23" t="s">
        <v>38</v>
      </c>
      <c r="W19" s="24">
        <v>-39.5</v>
      </c>
      <c r="Y19" s="22">
        <v>11</v>
      </c>
      <c r="Z19" s="23" t="s">
        <v>38</v>
      </c>
      <c r="AA19" s="24">
        <v>-35</v>
      </c>
      <c r="AC19" s="22">
        <v>11</v>
      </c>
      <c r="AD19" s="23" t="s">
        <v>38</v>
      </c>
      <c r="AE19" s="24">
        <v>-30.099999999999998</v>
      </c>
      <c r="AG19" s="22">
        <v>11</v>
      </c>
      <c r="AH19" s="23" t="s">
        <v>30</v>
      </c>
      <c r="AI19" s="24">
        <v>-39.200000000000003</v>
      </c>
    </row>
    <row r="20" spans="1:44" s="29" customFormat="1" x14ac:dyDescent="0.2">
      <c r="A20" s="25" t="s">
        <v>63</v>
      </c>
      <c r="B20" s="62" t="s">
        <v>100</v>
      </c>
      <c r="C20" s="26"/>
      <c r="D20" s="7"/>
      <c r="E20" s="25" t="s">
        <v>63</v>
      </c>
      <c r="F20" s="62" t="s">
        <v>103</v>
      </c>
      <c r="G20" s="26"/>
      <c r="H20" s="48"/>
      <c r="I20" s="25" t="s">
        <v>63</v>
      </c>
      <c r="J20" s="62" t="s">
        <v>94</v>
      </c>
      <c r="K20" s="26"/>
      <c r="L20" s="7"/>
      <c r="M20" s="25" t="s">
        <v>63</v>
      </c>
      <c r="N20" s="62" t="s">
        <v>97</v>
      </c>
      <c r="O20" s="26"/>
      <c r="Q20" s="25" t="s">
        <v>63</v>
      </c>
      <c r="R20" s="62" t="s">
        <v>79</v>
      </c>
      <c r="S20" s="26"/>
      <c r="T20" s="28"/>
      <c r="U20" s="25" t="s">
        <v>63</v>
      </c>
      <c r="V20" s="62" t="s">
        <v>80</v>
      </c>
      <c r="W20" s="26"/>
      <c r="Y20" s="25" t="s">
        <v>63</v>
      </c>
      <c r="Z20" s="62" t="s">
        <v>85</v>
      </c>
      <c r="AA20" s="26"/>
      <c r="AB20" s="7"/>
      <c r="AC20" s="25" t="s">
        <v>63</v>
      </c>
      <c r="AD20" s="62" t="s">
        <v>88</v>
      </c>
      <c r="AE20" s="26"/>
      <c r="AG20" s="25" t="s">
        <v>63</v>
      </c>
      <c r="AH20" s="62" t="s">
        <v>91</v>
      </c>
      <c r="AI20" s="26"/>
      <c r="AJ20" s="7"/>
      <c r="AR20" s="7"/>
    </row>
    <row r="21" spans="1:44" x14ac:dyDescent="0.2">
      <c r="A21" s="22">
        <v>1</v>
      </c>
      <c r="B21" s="23" t="s">
        <v>15</v>
      </c>
      <c r="C21" s="24">
        <v>44.2</v>
      </c>
      <c r="D21" s="29"/>
      <c r="E21" s="22">
        <v>1</v>
      </c>
      <c r="F21" s="23" t="s">
        <v>15</v>
      </c>
      <c r="G21" s="24">
        <v>115.07527986769273</v>
      </c>
      <c r="H21" s="148"/>
      <c r="I21" s="22">
        <v>1</v>
      </c>
      <c r="J21" s="23" t="s">
        <v>20</v>
      </c>
      <c r="K21" s="24">
        <v>87.1</v>
      </c>
      <c r="L21" s="28"/>
      <c r="M21" s="22">
        <v>1</v>
      </c>
      <c r="N21" s="23" t="s">
        <v>20</v>
      </c>
      <c r="O21" s="24">
        <v>61.8</v>
      </c>
      <c r="P21" s="21"/>
      <c r="Q21" s="22">
        <v>1</v>
      </c>
      <c r="R21" s="23" t="s">
        <v>11</v>
      </c>
      <c r="S21" s="24">
        <v>-4.9000000000000004</v>
      </c>
      <c r="U21" s="22">
        <v>1</v>
      </c>
      <c r="V21" s="23" t="s">
        <v>15</v>
      </c>
      <c r="W21" s="24">
        <v>-4.3</v>
      </c>
      <c r="Y21" s="22">
        <v>1</v>
      </c>
      <c r="Z21" s="23" t="s">
        <v>15</v>
      </c>
      <c r="AA21" s="24">
        <v>-9.3000000000000007</v>
      </c>
      <c r="AB21" s="28"/>
      <c r="AC21" s="22">
        <v>1</v>
      </c>
      <c r="AD21" s="23" t="s">
        <v>15</v>
      </c>
      <c r="AE21" s="24">
        <v>-4.2</v>
      </c>
      <c r="AG21" s="22">
        <v>1</v>
      </c>
      <c r="AH21" s="23" t="s">
        <v>15</v>
      </c>
      <c r="AI21" s="24">
        <v>95</v>
      </c>
      <c r="AJ21" s="30"/>
      <c r="AR21" s="29"/>
    </row>
    <row r="22" spans="1:44" x14ac:dyDescent="0.2">
      <c r="A22" s="22">
        <v>2</v>
      </c>
      <c r="B22" s="23" t="s">
        <v>11</v>
      </c>
      <c r="C22" s="24">
        <v>-14.899999999999999</v>
      </c>
      <c r="E22" s="22">
        <v>2</v>
      </c>
      <c r="F22" s="23" t="s">
        <v>11</v>
      </c>
      <c r="G22" s="24">
        <v>8.3000000000000007</v>
      </c>
      <c r="H22" s="148"/>
      <c r="I22" s="22">
        <v>2</v>
      </c>
      <c r="J22" s="23" t="s">
        <v>21</v>
      </c>
      <c r="K22" s="24">
        <v>8.8000000000000007</v>
      </c>
      <c r="M22" s="22">
        <v>2</v>
      </c>
      <c r="N22" s="23" t="s">
        <v>33</v>
      </c>
      <c r="O22" s="24">
        <v>40.4</v>
      </c>
      <c r="P22" s="21"/>
      <c r="Q22" s="22">
        <v>2</v>
      </c>
      <c r="R22" s="23" t="s">
        <v>15</v>
      </c>
      <c r="S22" s="24">
        <v>-8.8000000000000007</v>
      </c>
      <c r="U22" s="22">
        <v>2</v>
      </c>
      <c r="V22" s="23" t="s">
        <v>18</v>
      </c>
      <c r="W22" s="24">
        <v>-9.8000000000000007</v>
      </c>
      <c r="Y22" s="22">
        <v>2</v>
      </c>
      <c r="Z22" s="23" t="s">
        <v>11</v>
      </c>
      <c r="AA22" s="24">
        <v>-10.8</v>
      </c>
      <c r="AC22" s="22">
        <v>2</v>
      </c>
      <c r="AD22" s="23" t="s">
        <v>20</v>
      </c>
      <c r="AE22" s="24">
        <v>-6.9</v>
      </c>
      <c r="AG22" s="22">
        <v>2</v>
      </c>
      <c r="AH22" s="23" t="s">
        <v>32</v>
      </c>
      <c r="AI22" s="24">
        <v>24.8</v>
      </c>
    </row>
    <row r="23" spans="1:44" x14ac:dyDescent="0.2">
      <c r="A23" s="22">
        <v>3</v>
      </c>
      <c r="B23" s="23" t="s">
        <v>17</v>
      </c>
      <c r="C23" s="24">
        <v>-22.1</v>
      </c>
      <c r="E23" s="22">
        <v>3</v>
      </c>
      <c r="F23" s="23" t="s">
        <v>20</v>
      </c>
      <c r="G23" s="24">
        <v>-1.2</v>
      </c>
      <c r="H23" s="148"/>
      <c r="I23" s="22">
        <v>3</v>
      </c>
      <c r="J23" s="23" t="s">
        <v>33</v>
      </c>
      <c r="K23" s="24">
        <v>8.3000000000000007</v>
      </c>
      <c r="M23" s="22">
        <v>3</v>
      </c>
      <c r="N23" s="23" t="s">
        <v>19</v>
      </c>
      <c r="O23" s="24">
        <v>1</v>
      </c>
      <c r="Q23" s="22">
        <v>3</v>
      </c>
      <c r="R23" s="23" t="s">
        <v>32</v>
      </c>
      <c r="S23" s="24">
        <v>-11.9</v>
      </c>
      <c r="U23" s="22">
        <v>3</v>
      </c>
      <c r="V23" s="23" t="s">
        <v>11</v>
      </c>
      <c r="W23" s="24">
        <v>-11.9</v>
      </c>
      <c r="Y23" s="22">
        <v>3</v>
      </c>
      <c r="Z23" s="23" t="s">
        <v>32</v>
      </c>
      <c r="AA23" s="24">
        <v>-12.8</v>
      </c>
      <c r="AC23" s="22">
        <v>3</v>
      </c>
      <c r="AD23" s="23" t="s">
        <v>11</v>
      </c>
      <c r="AE23" s="24">
        <v>-10.4</v>
      </c>
      <c r="AG23" s="22">
        <v>3</v>
      </c>
      <c r="AH23" s="23" t="s">
        <v>18</v>
      </c>
      <c r="AI23" s="24">
        <v>-9.8000000000000007</v>
      </c>
    </row>
    <row r="24" spans="1:44" x14ac:dyDescent="0.2">
      <c r="A24" s="22">
        <v>4</v>
      </c>
      <c r="B24" s="23" t="s">
        <v>16</v>
      </c>
      <c r="C24" s="24">
        <v>-22.3</v>
      </c>
      <c r="E24" s="22">
        <v>4</v>
      </c>
      <c r="F24" s="23" t="s">
        <v>17</v>
      </c>
      <c r="G24" s="24">
        <v>-1.3</v>
      </c>
      <c r="H24" s="148"/>
      <c r="I24" s="22">
        <v>4</v>
      </c>
      <c r="J24" s="23" t="s">
        <v>11</v>
      </c>
      <c r="K24" s="24">
        <v>-21.9</v>
      </c>
      <c r="M24" s="22">
        <v>4</v>
      </c>
      <c r="N24" s="23" t="s">
        <v>18</v>
      </c>
      <c r="O24" s="24">
        <v>-3.7000000000000006</v>
      </c>
      <c r="Q24" s="22">
        <v>4</v>
      </c>
      <c r="R24" s="23" t="s">
        <v>18</v>
      </c>
      <c r="S24" s="24">
        <v>-13.3</v>
      </c>
      <c r="U24" s="22">
        <v>4</v>
      </c>
      <c r="V24" s="23" t="s">
        <v>17</v>
      </c>
      <c r="W24" s="24">
        <v>-13.8</v>
      </c>
      <c r="Y24" s="22">
        <v>4</v>
      </c>
      <c r="Z24" s="23" t="s">
        <v>17</v>
      </c>
      <c r="AA24" s="24">
        <v>-14.499999999999998</v>
      </c>
      <c r="AC24" s="22">
        <v>4</v>
      </c>
      <c r="AD24" s="23" t="s">
        <v>32</v>
      </c>
      <c r="AE24" s="24">
        <v>-12</v>
      </c>
      <c r="AG24" s="22">
        <v>4</v>
      </c>
      <c r="AH24" s="23" t="s">
        <v>16</v>
      </c>
      <c r="AI24" s="24">
        <v>-15.8</v>
      </c>
    </row>
    <row r="25" spans="1:44" x14ac:dyDescent="0.2">
      <c r="A25" s="22">
        <v>5</v>
      </c>
      <c r="B25" s="23" t="s">
        <v>33</v>
      </c>
      <c r="C25" s="24">
        <v>-22.7</v>
      </c>
      <c r="E25" s="22">
        <v>5</v>
      </c>
      <c r="F25" s="23" t="s">
        <v>16</v>
      </c>
      <c r="G25" s="24">
        <v>-2.4</v>
      </c>
      <c r="H25" s="148"/>
      <c r="I25" s="22">
        <v>5</v>
      </c>
      <c r="J25" s="23" t="s">
        <v>15</v>
      </c>
      <c r="K25" s="24">
        <v>-23.9</v>
      </c>
      <c r="M25" s="22">
        <v>5</v>
      </c>
      <c r="N25" s="23" t="s">
        <v>11</v>
      </c>
      <c r="O25" s="24">
        <v>-15.9</v>
      </c>
      <c r="Q25" s="22">
        <v>5</v>
      </c>
      <c r="R25" s="23" t="s">
        <v>16</v>
      </c>
      <c r="S25" s="24">
        <v>-15.9</v>
      </c>
      <c r="U25" s="22">
        <v>5</v>
      </c>
      <c r="V25" s="23" t="s">
        <v>20</v>
      </c>
      <c r="W25" s="24">
        <v>-13.900000000000002</v>
      </c>
      <c r="Y25" s="22">
        <v>5</v>
      </c>
      <c r="Z25" s="23" t="s">
        <v>16</v>
      </c>
      <c r="AA25" s="24">
        <v>-15.299999999999999</v>
      </c>
      <c r="AC25" s="22">
        <v>5</v>
      </c>
      <c r="AD25" s="23" t="s">
        <v>17</v>
      </c>
      <c r="AE25" s="24">
        <v>-12.4</v>
      </c>
      <c r="AG25" s="22">
        <v>5</v>
      </c>
      <c r="AH25" s="23" t="s">
        <v>11</v>
      </c>
      <c r="AI25" s="24">
        <v>-18.7</v>
      </c>
    </row>
    <row r="26" spans="1:44" x14ac:dyDescent="0.2">
      <c r="A26" s="22">
        <v>6</v>
      </c>
      <c r="B26" s="23" t="s">
        <v>32</v>
      </c>
      <c r="C26" s="24">
        <v>-23.2</v>
      </c>
      <c r="E26" s="22">
        <v>6</v>
      </c>
      <c r="F26" s="23" t="s">
        <v>19</v>
      </c>
      <c r="G26" s="24">
        <v>-7.6</v>
      </c>
      <c r="H26" s="148"/>
      <c r="I26" s="22">
        <v>6</v>
      </c>
      <c r="J26" s="23" t="s">
        <v>19</v>
      </c>
      <c r="K26" s="24">
        <v>-27.6</v>
      </c>
      <c r="M26" s="22">
        <v>6</v>
      </c>
      <c r="N26" s="23" t="s">
        <v>21</v>
      </c>
      <c r="O26" s="24">
        <v>-16.2</v>
      </c>
      <c r="Q26" s="22">
        <v>6</v>
      </c>
      <c r="R26" s="23" t="s">
        <v>17</v>
      </c>
      <c r="S26" s="24">
        <v>-16.3</v>
      </c>
      <c r="U26" s="22">
        <v>6</v>
      </c>
      <c r="V26" s="23" t="s">
        <v>21</v>
      </c>
      <c r="W26" s="24">
        <v>-15.299999999999999</v>
      </c>
      <c r="Y26" s="22">
        <v>6</v>
      </c>
      <c r="Z26" s="23" t="s">
        <v>20</v>
      </c>
      <c r="AA26" s="24">
        <v>-15.7</v>
      </c>
      <c r="AC26" s="22">
        <v>6</v>
      </c>
      <c r="AD26" s="23" t="s">
        <v>18</v>
      </c>
      <c r="AE26" s="24">
        <v>-13.3</v>
      </c>
      <c r="AG26" s="22">
        <v>6</v>
      </c>
      <c r="AH26" s="23" t="s">
        <v>17</v>
      </c>
      <c r="AI26" s="24">
        <v>-21.6</v>
      </c>
    </row>
    <row r="27" spans="1:44" x14ac:dyDescent="0.2">
      <c r="A27" s="22">
        <v>7</v>
      </c>
      <c r="B27" s="23" t="s">
        <v>20</v>
      </c>
      <c r="C27" s="24">
        <v>-25.6</v>
      </c>
      <c r="E27" s="22">
        <v>7</v>
      </c>
      <c r="F27" s="23" t="s">
        <v>32</v>
      </c>
      <c r="G27" s="24">
        <v>-9.6</v>
      </c>
      <c r="H27" s="148"/>
      <c r="I27" s="22">
        <v>7</v>
      </c>
      <c r="J27" s="23" t="s">
        <v>18</v>
      </c>
      <c r="K27" s="24">
        <v>-28.6</v>
      </c>
      <c r="M27" s="22">
        <v>7</v>
      </c>
      <c r="N27" s="23" t="s">
        <v>15</v>
      </c>
      <c r="O27" s="24">
        <v>-21.2</v>
      </c>
      <c r="Q27" s="22">
        <v>7</v>
      </c>
      <c r="R27" s="23" t="s">
        <v>20</v>
      </c>
      <c r="S27" s="24">
        <v>-16.7</v>
      </c>
      <c r="U27" s="22">
        <v>7</v>
      </c>
      <c r="V27" s="23" t="s">
        <v>16</v>
      </c>
      <c r="W27" s="24">
        <v>-16.2</v>
      </c>
      <c r="Y27" s="22">
        <v>7</v>
      </c>
      <c r="Z27" s="23" t="s">
        <v>18</v>
      </c>
      <c r="AA27" s="24">
        <v>-16.8</v>
      </c>
      <c r="AC27" s="22">
        <v>7</v>
      </c>
      <c r="AD27" s="23" t="s">
        <v>21</v>
      </c>
      <c r="AE27" s="24">
        <v>-14.2</v>
      </c>
      <c r="AG27" s="22">
        <v>7</v>
      </c>
      <c r="AH27" s="23" t="s">
        <v>20</v>
      </c>
      <c r="AI27" s="24">
        <v>-33</v>
      </c>
    </row>
    <row r="28" spans="1:44" x14ac:dyDescent="0.2">
      <c r="A28" s="22">
        <v>8</v>
      </c>
      <c r="B28" s="23" t="s">
        <v>18</v>
      </c>
      <c r="C28" s="24">
        <v>-32.6</v>
      </c>
      <c r="E28" s="22">
        <v>8</v>
      </c>
      <c r="F28" s="23" t="s">
        <v>18</v>
      </c>
      <c r="G28" s="24">
        <v>-14.6</v>
      </c>
      <c r="H28" s="148"/>
      <c r="I28" s="22">
        <v>8</v>
      </c>
      <c r="J28" s="23" t="s">
        <v>16</v>
      </c>
      <c r="K28" s="24">
        <v>-31.2</v>
      </c>
      <c r="M28" s="22">
        <v>8</v>
      </c>
      <c r="N28" s="23" t="s">
        <v>16</v>
      </c>
      <c r="O28" s="24">
        <v>-28.499999999999996</v>
      </c>
      <c r="Q28" s="22">
        <v>8</v>
      </c>
      <c r="R28" s="23" t="s">
        <v>33</v>
      </c>
      <c r="S28" s="24">
        <v>-18.5</v>
      </c>
      <c r="U28" s="22">
        <v>8</v>
      </c>
      <c r="V28" s="23" t="s">
        <v>32</v>
      </c>
      <c r="W28" s="24">
        <v>-17</v>
      </c>
      <c r="Y28" s="22">
        <v>8</v>
      </c>
      <c r="Z28" s="23" t="s">
        <v>21</v>
      </c>
      <c r="AA28" s="24">
        <v>-21.1</v>
      </c>
      <c r="AC28" s="22">
        <v>8</v>
      </c>
      <c r="AD28" s="23" t="s">
        <v>16</v>
      </c>
      <c r="AE28" s="24">
        <v>-14.800000000000002</v>
      </c>
      <c r="AG28" s="22">
        <v>8</v>
      </c>
      <c r="AH28" s="23" t="s">
        <v>21</v>
      </c>
      <c r="AI28" s="24">
        <v>-45</v>
      </c>
    </row>
    <row r="29" spans="1:44" x14ac:dyDescent="0.2">
      <c r="A29" s="22">
        <v>9</v>
      </c>
      <c r="B29" s="23" t="s">
        <v>21</v>
      </c>
      <c r="C29" s="24">
        <v>-33</v>
      </c>
      <c r="E29" s="22">
        <v>9</v>
      </c>
      <c r="F29" s="23" t="s">
        <v>21</v>
      </c>
      <c r="G29" s="24">
        <v>-18.600000000000001</v>
      </c>
      <c r="H29" s="148"/>
      <c r="I29" s="22">
        <v>9</v>
      </c>
      <c r="J29" s="23" t="s">
        <v>17</v>
      </c>
      <c r="K29" s="24">
        <v>-34.5</v>
      </c>
      <c r="M29" s="22">
        <v>9</v>
      </c>
      <c r="N29" s="23" t="s">
        <v>17</v>
      </c>
      <c r="O29" s="24">
        <v>-32.299999999999997</v>
      </c>
      <c r="Q29" s="22">
        <v>9</v>
      </c>
      <c r="R29" s="23" t="s">
        <v>21</v>
      </c>
      <c r="S29" s="24">
        <v>-21.4</v>
      </c>
      <c r="U29" s="22">
        <v>9</v>
      </c>
      <c r="V29" s="23" t="s">
        <v>33</v>
      </c>
      <c r="W29" s="24">
        <v>-31.5</v>
      </c>
      <c r="Y29" s="22">
        <v>9</v>
      </c>
      <c r="Z29" s="23" t="s">
        <v>33</v>
      </c>
      <c r="AA29" s="24">
        <v>-21.7</v>
      </c>
      <c r="AC29" s="22">
        <v>9</v>
      </c>
      <c r="AD29" s="23" t="s">
        <v>19</v>
      </c>
      <c r="AE29" s="24">
        <v>-22.2</v>
      </c>
      <c r="AG29" s="22">
        <v>9</v>
      </c>
      <c r="AH29" s="23" t="s">
        <v>33</v>
      </c>
      <c r="AI29" s="24">
        <v>-47</v>
      </c>
    </row>
    <row r="30" spans="1:44" x14ac:dyDescent="0.2">
      <c r="A30" s="22">
        <v>10</v>
      </c>
      <c r="B30" s="23" t="s">
        <v>19</v>
      </c>
      <c r="C30" s="24">
        <v>-37.5</v>
      </c>
      <c r="E30" s="22">
        <v>10</v>
      </c>
      <c r="F30" s="23" t="s">
        <v>33</v>
      </c>
      <c r="G30" s="24">
        <v>-36.700000000000003</v>
      </c>
      <c r="H30" s="148"/>
      <c r="I30" s="22">
        <v>10</v>
      </c>
      <c r="J30" s="23" t="s">
        <v>32</v>
      </c>
      <c r="K30" s="24">
        <v>-49.5</v>
      </c>
      <c r="M30" s="22">
        <v>10</v>
      </c>
      <c r="N30" s="23" t="s">
        <v>32</v>
      </c>
      <c r="O30" s="24">
        <v>-42</v>
      </c>
      <c r="Q30" s="22">
        <v>10</v>
      </c>
      <c r="R30" s="23" t="s">
        <v>19</v>
      </c>
      <c r="S30" s="24">
        <v>-22.8</v>
      </c>
      <c r="U30" s="22">
        <v>10</v>
      </c>
      <c r="V30" s="23" t="s">
        <v>19</v>
      </c>
      <c r="W30" s="24">
        <v>-31.7</v>
      </c>
      <c r="Y30" s="22">
        <v>10</v>
      </c>
      <c r="Z30" s="23" t="s">
        <v>19</v>
      </c>
      <c r="AA30" s="24">
        <v>-25.3</v>
      </c>
      <c r="AC30" s="22">
        <v>10</v>
      </c>
      <c r="AD30" s="23" t="s">
        <v>33</v>
      </c>
      <c r="AE30" s="24">
        <v>-29.600000000000005</v>
      </c>
      <c r="AG30" s="22">
        <v>10</v>
      </c>
      <c r="AH30" s="23" t="s">
        <v>19</v>
      </c>
      <c r="AI30" s="24">
        <v>-57.3</v>
      </c>
    </row>
    <row r="31" spans="1:44" s="29" customFormat="1" x14ac:dyDescent="0.2">
      <c r="A31" s="25" t="s">
        <v>64</v>
      </c>
      <c r="B31" s="62" t="s">
        <v>101</v>
      </c>
      <c r="C31" s="27"/>
      <c r="D31" s="7"/>
      <c r="E31" s="25" t="s">
        <v>64</v>
      </c>
      <c r="F31" s="62" t="s">
        <v>104</v>
      </c>
      <c r="G31" s="27"/>
      <c r="H31" s="149"/>
      <c r="I31" s="25" t="s">
        <v>64</v>
      </c>
      <c r="J31" s="62" t="s">
        <v>95</v>
      </c>
      <c r="K31" s="27"/>
      <c r="L31" s="7"/>
      <c r="M31" s="25" t="s">
        <v>64</v>
      </c>
      <c r="N31" s="62" t="s">
        <v>98</v>
      </c>
      <c r="O31" s="27"/>
      <c r="Q31" s="25" t="s">
        <v>64</v>
      </c>
      <c r="R31" s="62" t="s">
        <v>81</v>
      </c>
      <c r="S31" s="27"/>
      <c r="T31" s="28"/>
      <c r="U31" s="25" t="s">
        <v>64</v>
      </c>
      <c r="V31" s="62" t="s">
        <v>83</v>
      </c>
      <c r="W31" s="27"/>
      <c r="Y31" s="25" t="s">
        <v>64</v>
      </c>
      <c r="Z31" s="62" t="s">
        <v>86</v>
      </c>
      <c r="AA31" s="27"/>
      <c r="AB31" s="7"/>
      <c r="AC31" s="25" t="s">
        <v>64</v>
      </c>
      <c r="AD31" s="62" t="s">
        <v>89</v>
      </c>
      <c r="AE31" s="27"/>
      <c r="AG31" s="25" t="s">
        <v>64</v>
      </c>
      <c r="AH31" s="62" t="s">
        <v>92</v>
      </c>
      <c r="AI31" s="27"/>
      <c r="AJ31" s="7"/>
      <c r="AR31" s="7"/>
    </row>
    <row r="32" spans="1:44" x14ac:dyDescent="0.2">
      <c r="A32" s="22">
        <v>1</v>
      </c>
      <c r="B32" s="23" t="s">
        <v>28</v>
      </c>
      <c r="C32" s="24">
        <v>47.4</v>
      </c>
      <c r="E32" s="22">
        <v>1</v>
      </c>
      <c r="F32" s="23" t="s">
        <v>28</v>
      </c>
      <c r="G32" s="24">
        <v>113.12048631183249</v>
      </c>
      <c r="H32" s="148"/>
      <c r="I32" s="22">
        <v>1</v>
      </c>
      <c r="J32" s="23" t="s">
        <v>24</v>
      </c>
      <c r="K32" s="24">
        <v>39.5</v>
      </c>
      <c r="M32" s="22">
        <v>1</v>
      </c>
      <c r="N32" s="23" t="s">
        <v>28</v>
      </c>
      <c r="O32" s="24">
        <v>86.8</v>
      </c>
      <c r="P32" s="21"/>
      <c r="Q32" s="22">
        <v>1</v>
      </c>
      <c r="R32" s="23" t="s">
        <v>28</v>
      </c>
      <c r="S32" s="24">
        <v>9.9</v>
      </c>
      <c r="U32" s="22">
        <v>1</v>
      </c>
      <c r="V32" s="23" t="s">
        <v>35</v>
      </c>
      <c r="W32" s="24">
        <v>17.2</v>
      </c>
      <c r="Y32" s="22">
        <v>1</v>
      </c>
      <c r="Z32" s="23" t="s">
        <v>35</v>
      </c>
      <c r="AA32" s="24">
        <v>12.5</v>
      </c>
      <c r="AC32" s="22">
        <v>1</v>
      </c>
      <c r="AD32" s="23" t="s">
        <v>35</v>
      </c>
      <c r="AE32" s="24">
        <v>21.8</v>
      </c>
      <c r="AG32" s="22">
        <v>1</v>
      </c>
      <c r="AH32" s="23" t="s">
        <v>28</v>
      </c>
      <c r="AI32" s="24">
        <v>67.599999999999994</v>
      </c>
    </row>
    <row r="33" spans="1:44" x14ac:dyDescent="0.2">
      <c r="A33" s="22">
        <v>2</v>
      </c>
      <c r="B33" s="23" t="s">
        <v>35</v>
      </c>
      <c r="C33" s="24">
        <v>15.5</v>
      </c>
      <c r="D33" s="29"/>
      <c r="E33" s="22">
        <v>2</v>
      </c>
      <c r="F33" s="23" t="s">
        <v>35</v>
      </c>
      <c r="G33" s="24">
        <v>58.20000000000001</v>
      </c>
      <c r="H33" s="148"/>
      <c r="I33" s="22">
        <v>2</v>
      </c>
      <c r="J33" s="23" t="s">
        <v>34</v>
      </c>
      <c r="K33" s="24">
        <v>37.1</v>
      </c>
      <c r="L33" s="28"/>
      <c r="M33" s="22">
        <v>2</v>
      </c>
      <c r="N33" s="23" t="s">
        <v>24</v>
      </c>
      <c r="O33" s="24">
        <v>44.4</v>
      </c>
      <c r="P33" s="21"/>
      <c r="Q33" s="22">
        <v>2</v>
      </c>
      <c r="R33" s="23" t="s">
        <v>35</v>
      </c>
      <c r="S33" s="24">
        <v>9.4</v>
      </c>
      <c r="U33" s="22">
        <v>2</v>
      </c>
      <c r="V33" s="23" t="s">
        <v>28</v>
      </c>
      <c r="W33" s="24">
        <v>12.4</v>
      </c>
      <c r="Y33" s="22">
        <v>2</v>
      </c>
      <c r="Z33" s="23" t="s">
        <v>28</v>
      </c>
      <c r="AA33" s="24">
        <v>9.6</v>
      </c>
      <c r="AB33" s="28"/>
      <c r="AC33" s="22">
        <v>2</v>
      </c>
      <c r="AD33" s="23" t="s">
        <v>28</v>
      </c>
      <c r="AE33" s="24">
        <v>17.8</v>
      </c>
      <c r="AG33" s="22">
        <v>2</v>
      </c>
      <c r="AH33" s="23" t="s">
        <v>24</v>
      </c>
      <c r="AI33" s="24">
        <v>33.299999999999997</v>
      </c>
      <c r="AJ33" s="30"/>
      <c r="AR33" s="29"/>
    </row>
    <row r="34" spans="1:44" x14ac:dyDescent="0.2">
      <c r="A34" s="22">
        <v>3</v>
      </c>
      <c r="B34" s="23" t="s">
        <v>24</v>
      </c>
      <c r="C34" s="24">
        <v>12.1</v>
      </c>
      <c r="E34" s="22">
        <v>3</v>
      </c>
      <c r="F34" s="23" t="s">
        <v>24</v>
      </c>
      <c r="G34" s="24">
        <v>34.299999999999997</v>
      </c>
      <c r="H34" s="148"/>
      <c r="I34" s="22">
        <v>3</v>
      </c>
      <c r="J34" s="23" t="s">
        <v>35</v>
      </c>
      <c r="K34" s="24">
        <v>20.100000000000001</v>
      </c>
      <c r="M34" s="22">
        <v>3</v>
      </c>
      <c r="N34" s="23" t="s">
        <v>27</v>
      </c>
      <c r="O34" s="24">
        <v>15.6</v>
      </c>
      <c r="Q34" s="22">
        <v>3</v>
      </c>
      <c r="R34" s="23" t="s">
        <v>24</v>
      </c>
      <c r="S34" s="24">
        <v>4.9000000000000004</v>
      </c>
      <c r="U34" s="22">
        <v>3</v>
      </c>
      <c r="V34" s="23" t="s">
        <v>24</v>
      </c>
      <c r="W34" s="24">
        <v>0.1</v>
      </c>
      <c r="Y34" s="22">
        <v>3</v>
      </c>
      <c r="Z34" s="23" t="s">
        <v>24</v>
      </c>
      <c r="AA34" s="24">
        <v>5.4</v>
      </c>
      <c r="AC34" s="22">
        <v>3</v>
      </c>
      <c r="AD34" s="23" t="s">
        <v>24</v>
      </c>
      <c r="AE34" s="24">
        <v>9.1</v>
      </c>
      <c r="AG34" s="22">
        <v>3</v>
      </c>
      <c r="AH34" s="23" t="s">
        <v>35</v>
      </c>
      <c r="AI34" s="24">
        <v>30.099999999999998</v>
      </c>
    </row>
    <row r="35" spans="1:44" x14ac:dyDescent="0.2">
      <c r="A35" s="22">
        <v>4</v>
      </c>
      <c r="B35" s="23" t="s">
        <v>27</v>
      </c>
      <c r="C35" s="24">
        <v>-2.5</v>
      </c>
      <c r="E35" s="22">
        <v>4</v>
      </c>
      <c r="F35" s="23" t="s">
        <v>26</v>
      </c>
      <c r="G35" s="24">
        <v>24.8</v>
      </c>
      <c r="H35" s="148"/>
      <c r="I35" s="22">
        <v>4</v>
      </c>
      <c r="J35" s="23" t="s">
        <v>36</v>
      </c>
      <c r="K35" s="24">
        <v>16.600000000000001</v>
      </c>
      <c r="M35" s="22">
        <v>4</v>
      </c>
      <c r="N35" s="23" t="s">
        <v>34</v>
      </c>
      <c r="O35" s="24">
        <v>10.1</v>
      </c>
      <c r="Q35" s="22">
        <v>4</v>
      </c>
      <c r="R35" s="23" t="s">
        <v>25</v>
      </c>
      <c r="S35" s="24">
        <v>-4.5999999999999996</v>
      </c>
      <c r="U35" s="22">
        <v>4</v>
      </c>
      <c r="V35" s="23" t="s">
        <v>25</v>
      </c>
      <c r="W35" s="24">
        <v>-3.5000000000000004</v>
      </c>
      <c r="Y35" s="22">
        <v>4</v>
      </c>
      <c r="Z35" s="23" t="s">
        <v>27</v>
      </c>
      <c r="AA35" s="24">
        <v>-3.1</v>
      </c>
      <c r="AC35" s="22">
        <v>4</v>
      </c>
      <c r="AD35" s="23" t="s">
        <v>23</v>
      </c>
      <c r="AE35" s="24">
        <v>1.2</v>
      </c>
      <c r="AG35" s="22">
        <v>4</v>
      </c>
      <c r="AH35" s="23" t="s">
        <v>26</v>
      </c>
      <c r="AI35" s="24">
        <v>24.5</v>
      </c>
    </row>
    <row r="36" spans="1:44" x14ac:dyDescent="0.2">
      <c r="A36" s="22">
        <v>5</v>
      </c>
      <c r="B36" s="23" t="s">
        <v>26</v>
      </c>
      <c r="C36" s="24">
        <v>-4.5</v>
      </c>
      <c r="E36" s="22">
        <v>5</v>
      </c>
      <c r="F36" s="23" t="s">
        <v>25</v>
      </c>
      <c r="G36" s="24">
        <v>9.6999999999999993</v>
      </c>
      <c r="H36" s="148"/>
      <c r="I36" s="22">
        <v>5</v>
      </c>
      <c r="J36" s="23" t="s">
        <v>27</v>
      </c>
      <c r="K36" s="24">
        <v>14.899999999999999</v>
      </c>
      <c r="M36" s="22">
        <v>5</v>
      </c>
      <c r="N36" s="23" t="s">
        <v>36</v>
      </c>
      <c r="O36" s="24">
        <v>7.6</v>
      </c>
      <c r="Q36" s="22">
        <v>5</v>
      </c>
      <c r="R36" s="23" t="s">
        <v>27</v>
      </c>
      <c r="S36" s="24">
        <v>-5</v>
      </c>
      <c r="U36" s="22">
        <v>5</v>
      </c>
      <c r="V36" s="23" t="s">
        <v>23</v>
      </c>
      <c r="W36" s="24">
        <v>-5.6</v>
      </c>
      <c r="Y36" s="22">
        <v>5</v>
      </c>
      <c r="Z36" s="23" t="s">
        <v>25</v>
      </c>
      <c r="AA36" s="24">
        <v>-5</v>
      </c>
      <c r="AC36" s="22">
        <v>5</v>
      </c>
      <c r="AD36" s="23" t="s">
        <v>27</v>
      </c>
      <c r="AE36" s="24">
        <v>-1.7000000000000002</v>
      </c>
      <c r="AG36" s="22">
        <v>5</v>
      </c>
      <c r="AH36" s="23" t="s">
        <v>36</v>
      </c>
      <c r="AI36" s="24">
        <v>20.399999999999999</v>
      </c>
    </row>
    <row r="37" spans="1:44" x14ac:dyDescent="0.2">
      <c r="A37" s="22">
        <v>6</v>
      </c>
      <c r="B37" s="23" t="s">
        <v>25</v>
      </c>
      <c r="C37" s="24">
        <v>-9.4</v>
      </c>
      <c r="E37" s="22">
        <v>6</v>
      </c>
      <c r="F37" s="23" t="s">
        <v>27</v>
      </c>
      <c r="G37" s="24">
        <v>6.4</v>
      </c>
      <c r="H37" s="148"/>
      <c r="I37" s="22">
        <v>6</v>
      </c>
      <c r="J37" s="23" t="s">
        <v>25</v>
      </c>
      <c r="K37" s="24">
        <v>-5.7</v>
      </c>
      <c r="M37" s="22">
        <v>6</v>
      </c>
      <c r="N37" s="23" t="s">
        <v>25</v>
      </c>
      <c r="O37" s="24">
        <v>-1.9</v>
      </c>
      <c r="Q37" s="22">
        <v>6</v>
      </c>
      <c r="R37" s="23" t="s">
        <v>23</v>
      </c>
      <c r="S37" s="24">
        <v>-14.099999999999998</v>
      </c>
      <c r="U37" s="22">
        <v>6</v>
      </c>
      <c r="V37" s="23" t="s">
        <v>27</v>
      </c>
      <c r="W37" s="24">
        <v>-9.4</v>
      </c>
      <c r="Y37" s="22">
        <v>6</v>
      </c>
      <c r="Z37" s="23" t="s">
        <v>23</v>
      </c>
      <c r="AA37" s="24">
        <v>-11.5</v>
      </c>
      <c r="AC37" s="22">
        <v>6</v>
      </c>
      <c r="AD37" s="23" t="s">
        <v>26</v>
      </c>
      <c r="AE37" s="24">
        <v>-4</v>
      </c>
      <c r="AG37" s="22">
        <v>6</v>
      </c>
      <c r="AH37" s="23" t="s">
        <v>27</v>
      </c>
      <c r="AI37" s="24">
        <v>-10.5</v>
      </c>
    </row>
    <row r="38" spans="1:44" x14ac:dyDescent="0.2">
      <c r="A38" s="22">
        <v>7</v>
      </c>
      <c r="B38" s="23" t="s">
        <v>36</v>
      </c>
      <c r="C38" s="24">
        <v>-13.4</v>
      </c>
      <c r="E38" s="22">
        <v>7</v>
      </c>
      <c r="F38" s="23" t="s">
        <v>23</v>
      </c>
      <c r="G38" s="24">
        <v>-6.8000000000000007</v>
      </c>
      <c r="H38" s="148"/>
      <c r="I38" s="22">
        <v>7</v>
      </c>
      <c r="J38" s="23" t="s">
        <v>28</v>
      </c>
      <c r="K38" s="24">
        <v>-9</v>
      </c>
      <c r="M38" s="22">
        <v>7</v>
      </c>
      <c r="N38" s="23" t="s">
        <v>35</v>
      </c>
      <c r="O38" s="24">
        <v>-3.8</v>
      </c>
      <c r="Q38" s="22">
        <v>7</v>
      </c>
      <c r="R38" s="23" t="s">
        <v>36</v>
      </c>
      <c r="S38" s="24">
        <v>-15.8</v>
      </c>
      <c r="U38" s="22">
        <v>7</v>
      </c>
      <c r="V38" s="23" t="s">
        <v>26</v>
      </c>
      <c r="W38" s="24">
        <v>-14.3</v>
      </c>
      <c r="Y38" s="22">
        <v>7</v>
      </c>
      <c r="Z38" s="23" t="s">
        <v>36</v>
      </c>
      <c r="AA38" s="24">
        <v>-13.699999999999998</v>
      </c>
      <c r="AC38" s="22">
        <v>7</v>
      </c>
      <c r="AD38" s="23" t="s">
        <v>25</v>
      </c>
      <c r="AE38" s="24">
        <v>-4.0999999999999996</v>
      </c>
      <c r="AG38" s="22">
        <v>7</v>
      </c>
      <c r="AH38" s="23" t="s">
        <v>25</v>
      </c>
      <c r="AI38" s="24">
        <v>-15.5</v>
      </c>
    </row>
    <row r="39" spans="1:44" x14ac:dyDescent="0.2">
      <c r="A39" s="22">
        <v>8</v>
      </c>
      <c r="B39" s="23" t="s">
        <v>23</v>
      </c>
      <c r="C39" s="24">
        <v>-30.599999999999998</v>
      </c>
      <c r="E39" s="22">
        <v>8</v>
      </c>
      <c r="F39" s="23" t="s">
        <v>22</v>
      </c>
      <c r="G39" s="24">
        <v>-14.499999999999998</v>
      </c>
      <c r="H39" s="148"/>
      <c r="I39" s="22">
        <v>8</v>
      </c>
      <c r="J39" s="23" t="s">
        <v>23</v>
      </c>
      <c r="K39" s="24">
        <v>-13.100000000000001</v>
      </c>
      <c r="M39" s="22">
        <v>8</v>
      </c>
      <c r="N39" s="23" t="s">
        <v>23</v>
      </c>
      <c r="O39" s="24">
        <v>-9.6999999999999993</v>
      </c>
      <c r="Q39" s="22">
        <v>8</v>
      </c>
      <c r="R39" s="23" t="s">
        <v>22</v>
      </c>
      <c r="S39" s="24">
        <v>-18.2</v>
      </c>
      <c r="U39" s="22">
        <v>8</v>
      </c>
      <c r="V39" s="23" t="s">
        <v>36</v>
      </c>
      <c r="W39" s="24">
        <v>-19</v>
      </c>
      <c r="Y39" s="22">
        <v>8</v>
      </c>
      <c r="Z39" s="23" t="s">
        <v>26</v>
      </c>
      <c r="AA39" s="24">
        <v>-16.3</v>
      </c>
      <c r="AC39" s="22">
        <v>8</v>
      </c>
      <c r="AD39" s="23" t="s">
        <v>36</v>
      </c>
      <c r="AE39" s="24">
        <v>-16.899999999999999</v>
      </c>
      <c r="AG39" s="22">
        <v>8</v>
      </c>
      <c r="AH39" s="23" t="s">
        <v>23</v>
      </c>
      <c r="AI39" s="24">
        <v>-43.9</v>
      </c>
    </row>
    <row r="40" spans="1:44" x14ac:dyDescent="0.2">
      <c r="A40" s="22">
        <v>9</v>
      </c>
      <c r="B40" s="23" t="s">
        <v>34</v>
      </c>
      <c r="C40" s="24">
        <v>-34.700000000000003</v>
      </c>
      <c r="E40" s="22">
        <v>9</v>
      </c>
      <c r="F40" s="23" t="s">
        <v>36</v>
      </c>
      <c r="G40" s="24">
        <v>-18.5</v>
      </c>
      <c r="H40" s="148"/>
      <c r="I40" s="22">
        <v>9</v>
      </c>
      <c r="J40" s="23" t="s">
        <v>22</v>
      </c>
      <c r="K40" s="24">
        <v>-41</v>
      </c>
      <c r="M40" s="22">
        <v>9</v>
      </c>
      <c r="N40" s="23" t="s">
        <v>22</v>
      </c>
      <c r="O40" s="24">
        <v>-36.200000000000003</v>
      </c>
      <c r="Q40" s="22">
        <v>9</v>
      </c>
      <c r="R40" s="23" t="s">
        <v>26</v>
      </c>
      <c r="S40" s="24">
        <v>-19.899999999999999</v>
      </c>
      <c r="U40" s="22">
        <v>9</v>
      </c>
      <c r="V40" s="23" t="s">
        <v>22</v>
      </c>
      <c r="W40" s="24">
        <v>-20.399999999999999</v>
      </c>
      <c r="Y40" s="22">
        <v>9</v>
      </c>
      <c r="Z40" s="23" t="s">
        <v>34</v>
      </c>
      <c r="AA40" s="24">
        <v>-20.5</v>
      </c>
      <c r="AC40" s="22">
        <v>9</v>
      </c>
      <c r="AD40" s="23" t="s">
        <v>22</v>
      </c>
      <c r="AE40" s="24">
        <v>-18.399999999999999</v>
      </c>
      <c r="AG40" s="22">
        <v>9</v>
      </c>
      <c r="AH40" s="23" t="s">
        <v>22</v>
      </c>
      <c r="AI40" s="24">
        <v>-58.8</v>
      </c>
    </row>
    <row r="41" spans="1:44" x14ac:dyDescent="0.2">
      <c r="A41" s="22">
        <v>10</v>
      </c>
      <c r="B41" s="23" t="s">
        <v>22</v>
      </c>
      <c r="C41" s="24">
        <v>-37.700000000000003</v>
      </c>
      <c r="E41" s="22">
        <v>10</v>
      </c>
      <c r="F41" s="23" t="s">
        <v>34</v>
      </c>
      <c r="G41" s="24">
        <v>-20.2</v>
      </c>
      <c r="H41" s="148"/>
      <c r="I41" s="22">
        <v>10</v>
      </c>
      <c r="J41" s="23" t="s">
        <v>26</v>
      </c>
      <c r="K41" s="24">
        <v>-86.2</v>
      </c>
      <c r="M41" s="22">
        <v>10</v>
      </c>
      <c r="N41" s="23" t="s">
        <v>26</v>
      </c>
      <c r="O41" s="24">
        <v>-82.8</v>
      </c>
      <c r="Q41" s="22">
        <v>10</v>
      </c>
      <c r="R41" s="23" t="s">
        <v>34</v>
      </c>
      <c r="S41" s="24">
        <v>-23</v>
      </c>
      <c r="U41" s="22">
        <v>10</v>
      </c>
      <c r="V41" s="23" t="s">
        <v>34</v>
      </c>
      <c r="W41" s="24">
        <v>-25.7</v>
      </c>
      <c r="Y41" s="22">
        <v>10</v>
      </c>
      <c r="Z41" s="23" t="s">
        <v>22</v>
      </c>
      <c r="AA41" s="24">
        <v>-20.6</v>
      </c>
      <c r="AC41" s="22">
        <v>10</v>
      </c>
      <c r="AD41" s="23" t="s">
        <v>34</v>
      </c>
      <c r="AE41" s="24">
        <v>-24.3</v>
      </c>
      <c r="AG41" s="22">
        <v>10</v>
      </c>
      <c r="AH41" s="23" t="s">
        <v>34</v>
      </c>
      <c r="AI41" s="24">
        <v>-74.900000000000006</v>
      </c>
    </row>
    <row r="42" spans="1:44" s="29" customFormat="1" x14ac:dyDescent="0.3">
      <c r="A42" s="107" t="s">
        <v>65</v>
      </c>
      <c r="B42" s="62" t="s">
        <v>102</v>
      </c>
      <c r="C42" s="106"/>
      <c r="E42" s="107" t="s">
        <v>65</v>
      </c>
      <c r="F42" s="62" t="s">
        <v>105</v>
      </c>
      <c r="G42" s="106"/>
      <c r="H42" s="149"/>
      <c r="I42" s="107" t="s">
        <v>65</v>
      </c>
      <c r="J42" s="62" t="s">
        <v>96</v>
      </c>
      <c r="K42" s="106"/>
      <c r="L42" s="28"/>
      <c r="M42" s="107" t="s">
        <v>65</v>
      </c>
      <c r="N42" s="62" t="s">
        <v>99</v>
      </c>
      <c r="O42" s="106"/>
      <c r="Q42" s="107" t="s">
        <v>65</v>
      </c>
      <c r="R42" s="62" t="s">
        <v>82</v>
      </c>
      <c r="S42" s="106"/>
      <c r="T42" s="28"/>
      <c r="U42" s="107" t="s">
        <v>65</v>
      </c>
      <c r="V42" s="62" t="s">
        <v>84</v>
      </c>
      <c r="W42" s="106"/>
      <c r="Y42" s="107" t="s">
        <v>65</v>
      </c>
      <c r="Z42" s="62" t="s">
        <v>87</v>
      </c>
      <c r="AA42" s="106"/>
      <c r="AB42" s="28"/>
      <c r="AC42" s="107" t="s">
        <v>65</v>
      </c>
      <c r="AD42" s="62" t="s">
        <v>90</v>
      </c>
      <c r="AE42" s="106"/>
      <c r="AG42" s="107" t="s">
        <v>65</v>
      </c>
      <c r="AH42" s="62" t="s">
        <v>93</v>
      </c>
      <c r="AI42" s="106"/>
      <c r="AJ42" s="30"/>
    </row>
    <row r="43" spans="1:44" s="35" customFormat="1" ht="10.8" thickBot="1" x14ac:dyDescent="0.35">
      <c r="A43" s="31"/>
      <c r="B43" s="32" t="s">
        <v>42</v>
      </c>
      <c r="C43" s="36">
        <v>-13.1</v>
      </c>
      <c r="E43" s="31"/>
      <c r="F43" s="32" t="s">
        <v>42</v>
      </c>
      <c r="G43" s="36">
        <v>5.2</v>
      </c>
      <c r="H43" s="150"/>
      <c r="I43" s="31"/>
      <c r="J43" s="32" t="s">
        <v>42</v>
      </c>
      <c r="K43" s="36">
        <v>-21.1</v>
      </c>
      <c r="L43" s="34"/>
      <c r="M43" s="31"/>
      <c r="N43" s="32" t="s">
        <v>42</v>
      </c>
      <c r="O43" s="36">
        <v>-13</v>
      </c>
      <c r="Q43" s="31"/>
      <c r="R43" s="32" t="s">
        <v>42</v>
      </c>
      <c r="S43" s="33">
        <v>-12.6</v>
      </c>
      <c r="T43" s="34"/>
      <c r="U43" s="31"/>
      <c r="V43" s="32" t="s">
        <v>42</v>
      </c>
      <c r="W43" s="36">
        <v>-12.9</v>
      </c>
      <c r="Y43" s="31"/>
      <c r="Z43" s="32" t="s">
        <v>42</v>
      </c>
      <c r="AA43" s="36">
        <v>-11.7</v>
      </c>
      <c r="AB43" s="34"/>
      <c r="AC43" s="31"/>
      <c r="AD43" s="32" t="s">
        <v>42</v>
      </c>
      <c r="AE43" s="36">
        <v>-8.3000000000000007</v>
      </c>
      <c r="AG43" s="31"/>
      <c r="AH43" s="32" t="s">
        <v>42</v>
      </c>
      <c r="AI43" s="36">
        <v>-7.1</v>
      </c>
      <c r="AJ43" s="34"/>
    </row>
    <row r="44" spans="1:44" x14ac:dyDescent="0.2">
      <c r="R44" s="37"/>
      <c r="S44" s="3"/>
      <c r="V44" s="37"/>
      <c r="W44" s="3"/>
    </row>
    <row r="45" spans="1:44" x14ac:dyDescent="0.2">
      <c r="R45" s="37"/>
      <c r="S45" s="3"/>
      <c r="V45" s="37"/>
      <c r="W45" s="3"/>
    </row>
    <row r="46" spans="1:44" x14ac:dyDescent="0.2">
      <c r="R46" s="37"/>
      <c r="S46" s="3"/>
      <c r="V46" s="37"/>
      <c r="W46" s="3"/>
    </row>
  </sheetData>
  <mergeCells count="9">
    <mergeCell ref="A6:C6"/>
    <mergeCell ref="E6:G6"/>
    <mergeCell ref="Q6:S6"/>
    <mergeCell ref="U6:W6"/>
    <mergeCell ref="Y6:AA6"/>
    <mergeCell ref="AC6:AE6"/>
    <mergeCell ref="AG6:AI6"/>
    <mergeCell ref="I6:K6"/>
    <mergeCell ref="M6:O6"/>
  </mergeCells>
  <conditionalFormatting sqref="S1:S5 W1:W5 W7 AE7 O7:O8 G7:H7 W44:W1048576 S44:S1048576">
    <cfRule type="cellIs" dxfId="713" priority="115" stopIfTrue="1" operator="lessThan">
      <formula>0</formula>
    </cfRule>
  </conditionalFormatting>
  <conditionalFormatting sqref="W8 AE8 G8:H8">
    <cfRule type="cellIs" dxfId="712" priority="113" stopIfTrue="1" operator="lessThan">
      <formula>0</formula>
    </cfRule>
    <cfRule type="cellIs" dxfId="711" priority="114" stopIfTrue="1" operator="lessThan">
      <formula>0</formula>
    </cfRule>
  </conditionalFormatting>
  <conditionalFormatting sqref="AA7">
    <cfRule type="cellIs" dxfId="710" priority="112" stopIfTrue="1" operator="lessThan">
      <formula>0</formula>
    </cfRule>
  </conditionalFormatting>
  <conditionalFormatting sqref="AA8">
    <cfRule type="cellIs" dxfId="709" priority="110" stopIfTrue="1" operator="lessThan">
      <formula>0</formula>
    </cfRule>
    <cfRule type="cellIs" dxfId="708" priority="111" stopIfTrue="1" operator="lessThan">
      <formula>0</formula>
    </cfRule>
  </conditionalFormatting>
  <conditionalFormatting sqref="AI7:AI8">
    <cfRule type="cellIs" dxfId="707" priority="109" stopIfTrue="1" operator="lessThan">
      <formula>0</formula>
    </cfRule>
  </conditionalFormatting>
  <conditionalFormatting sqref="K7:K8">
    <cfRule type="cellIs" dxfId="706" priority="108" stopIfTrue="1" operator="lessThan">
      <formula>0</formula>
    </cfRule>
  </conditionalFormatting>
  <conditionalFormatting sqref="C8">
    <cfRule type="cellIs" dxfId="705" priority="105" stopIfTrue="1" operator="lessThan">
      <formula>0</formula>
    </cfRule>
    <cfRule type="cellIs" dxfId="704" priority="106" stopIfTrue="1" operator="lessThan">
      <formula>0</formula>
    </cfRule>
  </conditionalFormatting>
  <conditionalFormatting sqref="C7">
    <cfRule type="cellIs" dxfId="703" priority="107" stopIfTrue="1" operator="lessThan">
      <formula>0</formula>
    </cfRule>
  </conditionalFormatting>
  <conditionalFormatting sqref="T43">
    <cfRule type="cellIs" dxfId="702" priority="104" stopIfTrue="1" operator="lessThan">
      <formula>0</formula>
    </cfRule>
  </conditionalFormatting>
  <conditionalFormatting sqref="AB43">
    <cfRule type="cellIs" dxfId="701" priority="103" stopIfTrue="1" operator="lessThan">
      <formula>0</formula>
    </cfRule>
  </conditionalFormatting>
  <conditionalFormatting sqref="AJ43">
    <cfRule type="cellIs" dxfId="700" priority="102" stopIfTrue="1" operator="lessThan">
      <formula>0</formula>
    </cfRule>
  </conditionalFormatting>
  <conditionalFormatting sqref="L43">
    <cfRule type="cellIs" dxfId="699" priority="101" stopIfTrue="1" operator="lessThan">
      <formula>0</formula>
    </cfRule>
  </conditionalFormatting>
  <conditionalFormatting sqref="S7">
    <cfRule type="cellIs" dxfId="698" priority="100" stopIfTrue="1" operator="lessThan">
      <formula>0</formula>
    </cfRule>
  </conditionalFormatting>
  <conditionalFormatting sqref="S8">
    <cfRule type="cellIs" dxfId="697" priority="98" stopIfTrue="1" operator="lessThan">
      <formula>0</formula>
    </cfRule>
    <cfRule type="cellIs" dxfId="696" priority="99" stopIfTrue="1" operator="lessThan">
      <formula>0</formula>
    </cfRule>
  </conditionalFormatting>
  <conditionalFormatting sqref="S32:S41">
    <cfRule type="cellIs" dxfId="695" priority="72" stopIfTrue="1" operator="lessThan">
      <formula>0</formula>
    </cfRule>
  </conditionalFormatting>
  <conditionalFormatting sqref="W42">
    <cfRule type="cellIs" dxfId="694" priority="77" operator="lessThan">
      <formula>0</formula>
    </cfRule>
  </conditionalFormatting>
  <conditionalFormatting sqref="S31">
    <cfRule type="cellIs" dxfId="693" priority="76" stopIfTrue="1" operator="lessThan">
      <formula>0</formula>
    </cfRule>
  </conditionalFormatting>
  <conditionalFormatting sqref="S42">
    <cfRule type="cellIs" dxfId="692" priority="75" operator="lessThan">
      <formula>0</formula>
    </cfRule>
  </conditionalFormatting>
  <conditionalFormatting sqref="S9:S19">
    <cfRule type="cellIs" dxfId="691" priority="74" stopIfTrue="1" operator="lessThan">
      <formula>0</formula>
    </cfRule>
  </conditionalFormatting>
  <conditionalFormatting sqref="S21:S30">
    <cfRule type="cellIs" dxfId="690" priority="73" stopIfTrue="1" operator="lessThan">
      <formula>0</formula>
    </cfRule>
  </conditionalFormatting>
  <conditionalFormatting sqref="S43">
    <cfRule type="cellIs" dxfId="689" priority="71" stopIfTrue="1" operator="lessThan">
      <formula>0</formula>
    </cfRule>
  </conditionalFormatting>
  <conditionalFormatting sqref="AA9:AA19">
    <cfRule type="cellIs" dxfId="688" priority="29" stopIfTrue="1" operator="lessThan">
      <formula>0</formula>
    </cfRule>
  </conditionalFormatting>
  <conditionalFormatting sqref="AA21:AA30">
    <cfRule type="cellIs" dxfId="687" priority="28" stopIfTrue="1" operator="lessThan">
      <formula>0</formula>
    </cfRule>
  </conditionalFormatting>
  <conditionalFormatting sqref="AE31">
    <cfRule type="cellIs" dxfId="686" priority="26" stopIfTrue="1" operator="lessThan">
      <formula>0</formula>
    </cfRule>
  </conditionalFormatting>
  <conditionalFormatting sqref="AE32:AE41">
    <cfRule type="cellIs" dxfId="685" priority="23" stopIfTrue="1" operator="lessThan">
      <formula>0</formula>
    </cfRule>
  </conditionalFormatting>
  <conditionalFormatting sqref="AI21:AI30">
    <cfRule type="cellIs" dxfId="684" priority="20" stopIfTrue="1" operator="lessThan">
      <formula>0</formula>
    </cfRule>
  </conditionalFormatting>
  <conditionalFormatting sqref="W43">
    <cfRule type="cellIs" dxfId="683" priority="47" stopIfTrue="1" operator="lessThan">
      <formula>0</formula>
    </cfRule>
  </conditionalFormatting>
  <conditionalFormatting sqref="G32:H41">
    <cfRule type="cellIs" dxfId="682" priority="3" stopIfTrue="1" operator="lessThan">
      <formula>0</formula>
    </cfRule>
  </conditionalFormatting>
  <conditionalFormatting sqref="C9:C19">
    <cfRule type="cellIs" dxfId="681" priority="9" stopIfTrue="1" operator="lessThan">
      <formula>0</formula>
    </cfRule>
  </conditionalFormatting>
  <conditionalFormatting sqref="C31">
    <cfRule type="cellIs" dxfId="680" priority="10" stopIfTrue="1" operator="lessThan">
      <formula>0</formula>
    </cfRule>
  </conditionalFormatting>
  <conditionalFormatting sqref="O9:O19">
    <cfRule type="cellIs" dxfId="679" priority="13" stopIfTrue="1" operator="lessThan">
      <formula>0</formula>
    </cfRule>
  </conditionalFormatting>
  <conditionalFormatting sqref="K21:K30">
    <cfRule type="cellIs" dxfId="678" priority="16" stopIfTrue="1" operator="lessThan">
      <formula>0</formula>
    </cfRule>
  </conditionalFormatting>
  <conditionalFormatting sqref="AI32:AI41">
    <cfRule type="cellIs" dxfId="677" priority="19" stopIfTrue="1" operator="lessThan">
      <formula>0</formula>
    </cfRule>
  </conditionalFormatting>
  <conditionalFormatting sqref="AI31">
    <cfRule type="cellIs" dxfId="676" priority="22" stopIfTrue="1" operator="lessThan">
      <formula>0</formula>
    </cfRule>
  </conditionalFormatting>
  <conditionalFormatting sqref="AE9:AE19">
    <cfRule type="cellIs" dxfId="675" priority="25" stopIfTrue="1" operator="lessThan">
      <formula>0</formula>
    </cfRule>
  </conditionalFormatting>
  <conditionalFormatting sqref="W32:W41">
    <cfRule type="cellIs" dxfId="674" priority="31" stopIfTrue="1" operator="lessThan">
      <formula>0</formula>
    </cfRule>
  </conditionalFormatting>
  <conditionalFormatting sqref="W31">
    <cfRule type="cellIs" dxfId="673" priority="34" stopIfTrue="1" operator="lessThan">
      <formula>0</formula>
    </cfRule>
  </conditionalFormatting>
  <conditionalFormatting sqref="W9:W19">
    <cfRule type="cellIs" dxfId="672" priority="33" stopIfTrue="1" operator="lessThan">
      <formula>0</formula>
    </cfRule>
  </conditionalFormatting>
  <conditionalFormatting sqref="W21:W30">
    <cfRule type="cellIs" dxfId="671" priority="32" stopIfTrue="1" operator="lessThan">
      <formula>0</formula>
    </cfRule>
  </conditionalFormatting>
  <conditionalFormatting sqref="AA31">
    <cfRule type="cellIs" dxfId="670" priority="30" stopIfTrue="1" operator="lessThan">
      <formula>0</formula>
    </cfRule>
  </conditionalFormatting>
  <conditionalFormatting sqref="AA32:AA41">
    <cfRule type="cellIs" dxfId="669" priority="27" stopIfTrue="1" operator="lessThan">
      <formula>0</formula>
    </cfRule>
  </conditionalFormatting>
  <conditionalFormatting sqref="AE21:AE30">
    <cfRule type="cellIs" dxfId="668" priority="24" stopIfTrue="1" operator="lessThan">
      <formula>0</formula>
    </cfRule>
  </conditionalFormatting>
  <conditionalFormatting sqref="AI9:AI19">
    <cfRule type="cellIs" dxfId="667" priority="21" stopIfTrue="1" operator="lessThan">
      <formula>0</formula>
    </cfRule>
  </conditionalFormatting>
  <conditionalFormatting sqref="K31">
    <cfRule type="cellIs" dxfId="666" priority="18" stopIfTrue="1" operator="lessThan">
      <formula>0</formula>
    </cfRule>
  </conditionalFormatting>
  <conditionalFormatting sqref="K9:K19">
    <cfRule type="cellIs" dxfId="665" priority="17" stopIfTrue="1" operator="lessThan">
      <formula>0</formula>
    </cfRule>
  </conditionalFormatting>
  <conditionalFormatting sqref="K32:K41">
    <cfRule type="cellIs" dxfId="664" priority="15" stopIfTrue="1" operator="lessThan">
      <formula>0</formula>
    </cfRule>
  </conditionalFormatting>
  <conditionalFormatting sqref="O31">
    <cfRule type="cellIs" dxfId="663" priority="14" stopIfTrue="1" operator="lessThan">
      <formula>0</formula>
    </cfRule>
  </conditionalFormatting>
  <conditionalFormatting sqref="O21:O30">
    <cfRule type="cellIs" dxfId="662" priority="12" stopIfTrue="1" operator="lessThan">
      <formula>0</formula>
    </cfRule>
  </conditionalFormatting>
  <conditionalFormatting sqref="O32:O41">
    <cfRule type="cellIs" dxfId="661" priority="11" stopIfTrue="1" operator="lessThan">
      <formula>0</formula>
    </cfRule>
  </conditionalFormatting>
  <conditionalFormatting sqref="C21:C30">
    <cfRule type="cellIs" dxfId="660" priority="8" stopIfTrue="1" operator="lessThan">
      <formula>0</formula>
    </cfRule>
  </conditionalFormatting>
  <conditionalFormatting sqref="C32:C41">
    <cfRule type="cellIs" dxfId="659" priority="7" stopIfTrue="1" operator="lessThan">
      <formula>0</formula>
    </cfRule>
  </conditionalFormatting>
  <conditionalFormatting sqref="G31:H31">
    <cfRule type="cellIs" dxfId="658" priority="6" stopIfTrue="1" operator="lessThan">
      <formula>0</formula>
    </cfRule>
  </conditionalFormatting>
  <conditionalFormatting sqref="G9:H19">
    <cfRule type="cellIs" dxfId="657" priority="5" stopIfTrue="1" operator="lessThan">
      <formula>0</formula>
    </cfRule>
  </conditionalFormatting>
  <conditionalFormatting sqref="G21:H30">
    <cfRule type="cellIs" dxfId="656" priority="4" stopIfTrue="1" operator="lessThan">
      <formula>0</formula>
    </cfRule>
  </conditionalFormatting>
  <conditionalFormatting sqref="G42:H42 C42 K42 AI42 AE42 AA42 O42">
    <cfRule type="cellIs" dxfId="655" priority="2" operator="lessThan">
      <formula>0</formula>
    </cfRule>
  </conditionalFormatting>
  <conditionalFormatting sqref="G43:H43 C43 K43 AI43 AE43 AA43 O43">
    <cfRule type="cellIs" dxfId="654" priority="1" stopIfTrue="1" operator="lessThan">
      <formula>0</formula>
    </cfRule>
  </conditionalFormatting>
  <printOptions horizontalCentered="1"/>
  <pageMargins left="0.5" right="0.5" top="0.3" bottom="0.25" header="0.25" footer="0"/>
  <pageSetup scale="90" fitToWidth="3" orientation="landscape" r:id="rId1"/>
  <headerFooter>
    <oddFooter>&amp;RPage &amp;P of &amp;N</oddFooter>
  </headerFooter>
  <colBreaks count="4" manualBreakCount="4">
    <brk id="8" max="42" man="1"/>
    <brk id="16" max="42" man="1"/>
    <brk id="24" max="42" man="1"/>
    <brk id="36" max="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Y46"/>
  <sheetViews>
    <sheetView zoomScaleNormal="100" workbookViewId="0">
      <selection sqref="A1:A1048576"/>
    </sheetView>
  </sheetViews>
  <sheetFormatPr defaultColWidth="7.44140625" defaultRowHeight="10.199999999999999" x14ac:dyDescent="0.2"/>
  <cols>
    <col min="1" max="1" width="9.33203125" style="7" customWidth="1"/>
    <col min="2" max="2" width="18.77734375" style="7" customWidth="1"/>
    <col min="3" max="3" width="9.33203125" style="7" customWidth="1"/>
    <col min="4" max="4" width="3.21875" style="7" customWidth="1"/>
    <col min="5" max="5" width="9.33203125" style="7" customWidth="1"/>
    <col min="6" max="6" width="18.77734375" style="7" customWidth="1"/>
    <col min="7" max="7" width="9.33203125" style="7" customWidth="1"/>
    <col min="8" max="8" width="3.21875" style="7" customWidth="1"/>
    <col min="9" max="9" width="8.21875" style="7" bestFit="1" customWidth="1"/>
    <col min="10" max="10" width="18.77734375" style="7" customWidth="1"/>
    <col min="11" max="11" width="7.44140625" style="7" bestFit="1" customWidth="1"/>
    <col min="12" max="12" width="3.21875" style="7" customWidth="1"/>
    <col min="13" max="13" width="8.21875" style="7" bestFit="1" customWidth="1"/>
    <col min="14" max="14" width="18.77734375" style="7" customWidth="1"/>
    <col min="15" max="15" width="6" style="7" bestFit="1" customWidth="1"/>
    <col min="16" max="16" width="3.21875" style="7" customWidth="1"/>
    <col min="17" max="17" width="10.21875" style="9" customWidth="1"/>
    <col min="18" max="18" width="20.77734375" style="6" customWidth="1"/>
    <col min="19" max="19" width="8.77734375" style="4" customWidth="1"/>
    <col min="20" max="20" width="3.21875" style="7" customWidth="1"/>
    <col min="21" max="21" width="9.33203125" style="9" bestFit="1" customWidth="1"/>
    <col min="22" max="22" width="18.77734375" style="6" bestFit="1" customWidth="1"/>
    <col min="23" max="23" width="10.6640625" style="4" customWidth="1"/>
    <col min="24" max="24" width="3.21875" style="7" customWidth="1"/>
    <col min="25" max="25" width="9.33203125" style="9" bestFit="1" customWidth="1"/>
    <col min="26" max="26" width="18.77734375" style="7" bestFit="1" customWidth="1"/>
    <col min="27" max="27" width="9.33203125" style="7" customWidth="1"/>
    <col min="28" max="28" width="3.21875" style="7" customWidth="1"/>
    <col min="29" max="29" width="9.33203125" style="9" bestFit="1" customWidth="1"/>
    <col min="30" max="30" width="18.77734375" style="7" bestFit="1" customWidth="1"/>
    <col min="31" max="31" width="8.88671875" style="7" customWidth="1"/>
    <col min="32" max="32" width="3.21875" style="7" customWidth="1"/>
    <col min="33" max="33" width="9.33203125" style="9" bestFit="1" customWidth="1"/>
    <col min="34" max="34" width="18.77734375" style="7" bestFit="1" customWidth="1"/>
    <col min="35" max="35" width="11.109375" style="7" customWidth="1"/>
    <col min="36" max="36" width="3.21875" style="7" customWidth="1"/>
    <col min="37" max="37" width="18.44140625" style="9" customWidth="1"/>
    <col min="38" max="38" width="24.21875" style="7" customWidth="1"/>
    <col min="39" max="39" width="16.21875" style="7" customWidth="1"/>
    <col min="40" max="40" width="3.21875" style="7" customWidth="1"/>
    <col min="41" max="41" width="15.88671875" style="9" customWidth="1"/>
    <col min="42" max="42" width="23.77734375" style="7" customWidth="1"/>
    <col min="43" max="43" width="18.6640625" style="7" customWidth="1"/>
    <col min="44" max="44" width="3.21875" style="7" customWidth="1"/>
    <col min="45" max="45" width="9.33203125" style="9" bestFit="1" customWidth="1"/>
    <col min="46" max="46" width="18.77734375" style="7" bestFit="1" customWidth="1"/>
    <col min="47" max="47" width="9.109375" style="7" customWidth="1"/>
    <col min="48" max="48" width="3.21875" style="7" customWidth="1"/>
    <col min="49" max="49" width="9.33203125" style="9" bestFit="1" customWidth="1"/>
    <col min="50" max="50" width="18.77734375" style="7" bestFit="1" customWidth="1"/>
    <col min="51" max="51" width="8.5546875" style="7" customWidth="1"/>
    <col min="52" max="16384" width="7.44140625" style="7"/>
  </cols>
  <sheetData>
    <row r="1" spans="1:49" ht="15.6" x14ac:dyDescent="0.2">
      <c r="A1" s="5" t="s">
        <v>0</v>
      </c>
      <c r="S1" s="1"/>
      <c r="U1" s="8"/>
      <c r="W1" s="1"/>
      <c r="AS1" s="7"/>
      <c r="AW1" s="7"/>
    </row>
    <row r="2" spans="1:49" ht="15.6" hidden="1" x14ac:dyDescent="0.2">
      <c r="A2" s="5" t="s">
        <v>1</v>
      </c>
      <c r="S2" s="1"/>
      <c r="U2" s="8"/>
      <c r="W2" s="1"/>
      <c r="AS2" s="7"/>
      <c r="AW2" s="7"/>
    </row>
    <row r="3" spans="1:49" ht="15.6" x14ac:dyDescent="0.2">
      <c r="A3" s="5" t="s">
        <v>232</v>
      </c>
      <c r="S3" s="1"/>
      <c r="U3" s="8"/>
      <c r="W3" s="1"/>
      <c r="AS3" s="7"/>
      <c r="AW3" s="7"/>
    </row>
    <row r="4" spans="1:49" ht="15.6" x14ac:dyDescent="0.2">
      <c r="R4" s="5"/>
      <c r="S4" s="1"/>
      <c r="V4" s="5"/>
      <c r="W4" s="1"/>
      <c r="AS4" s="7"/>
      <c r="AW4" s="7"/>
    </row>
    <row r="5" spans="1:49" ht="16.2" thickBot="1" x14ac:dyDescent="0.25">
      <c r="R5" s="10"/>
      <c r="S5" s="1"/>
      <c r="V5" s="10"/>
      <c r="W5" s="1"/>
      <c r="AS5" s="7"/>
      <c r="AW5" s="7"/>
    </row>
    <row r="6" spans="1:49" ht="13.8" thickBot="1" x14ac:dyDescent="0.25">
      <c r="A6" s="175" t="s">
        <v>167</v>
      </c>
      <c r="B6" s="176"/>
      <c r="C6" s="177"/>
      <c r="D6" s="61"/>
      <c r="E6" s="178" t="s">
        <v>168</v>
      </c>
      <c r="F6" s="179"/>
      <c r="G6" s="180"/>
      <c r="I6" s="172" t="s">
        <v>228</v>
      </c>
      <c r="J6" s="173"/>
      <c r="K6" s="174"/>
      <c r="L6" s="61"/>
      <c r="M6" s="172" t="s">
        <v>229</v>
      </c>
      <c r="N6" s="173"/>
      <c r="O6" s="174"/>
      <c r="Q6" s="181" t="s">
        <v>162</v>
      </c>
      <c r="R6" s="182"/>
      <c r="S6" s="183"/>
      <c r="T6" s="61"/>
      <c r="U6" s="181" t="s">
        <v>163</v>
      </c>
      <c r="V6" s="182"/>
      <c r="W6" s="183"/>
      <c r="X6" s="61"/>
      <c r="Y6" s="166" t="s">
        <v>164</v>
      </c>
      <c r="Z6" s="167"/>
      <c r="AA6" s="168"/>
      <c r="AB6" s="61"/>
      <c r="AC6" s="166" t="s">
        <v>165</v>
      </c>
      <c r="AD6" s="167"/>
      <c r="AE6" s="168"/>
      <c r="AF6" s="61"/>
      <c r="AG6" s="169" t="s">
        <v>166</v>
      </c>
      <c r="AH6" s="170"/>
      <c r="AI6" s="171"/>
      <c r="AJ6" s="61"/>
      <c r="AK6" s="7"/>
      <c r="AO6" s="7"/>
      <c r="AR6" s="61"/>
      <c r="AS6" s="7"/>
      <c r="AW6" s="7"/>
    </row>
    <row r="7" spans="1:49" ht="13.8" thickBot="1" x14ac:dyDescent="0.25">
      <c r="A7" s="11"/>
      <c r="B7" s="11"/>
      <c r="C7" s="12" t="s">
        <v>59</v>
      </c>
      <c r="E7" s="11"/>
      <c r="F7" s="11"/>
      <c r="G7" s="12" t="s">
        <v>60</v>
      </c>
      <c r="I7" s="11"/>
      <c r="J7" s="11"/>
      <c r="K7" s="12" t="s">
        <v>59</v>
      </c>
      <c r="M7" s="11"/>
      <c r="N7" s="11"/>
      <c r="O7" s="12" t="s">
        <v>60</v>
      </c>
      <c r="Q7" s="11"/>
      <c r="R7" s="11"/>
      <c r="S7" s="12" t="s">
        <v>59</v>
      </c>
      <c r="U7" s="11"/>
      <c r="V7" s="11"/>
      <c r="W7" s="12" t="s">
        <v>60</v>
      </c>
      <c r="Y7" s="11"/>
      <c r="Z7" s="11"/>
      <c r="AA7" s="12" t="s">
        <v>59</v>
      </c>
      <c r="AC7" s="11"/>
      <c r="AD7" s="11"/>
      <c r="AE7" s="12" t="s">
        <v>60</v>
      </c>
      <c r="AG7" s="11"/>
      <c r="AH7" s="11"/>
      <c r="AI7" s="13" t="s">
        <v>59</v>
      </c>
      <c r="AK7" s="7"/>
      <c r="AO7" s="7"/>
      <c r="AS7" s="7"/>
      <c r="AW7" s="7"/>
    </row>
    <row r="8" spans="1:49" ht="13.8" thickBot="1" x14ac:dyDescent="0.25">
      <c r="A8" s="14" t="s">
        <v>61</v>
      </c>
      <c r="B8" s="15" t="s">
        <v>62</v>
      </c>
      <c r="C8" s="16" t="s">
        <v>7</v>
      </c>
      <c r="E8" s="14" t="s">
        <v>61</v>
      </c>
      <c r="F8" s="15" t="s">
        <v>62</v>
      </c>
      <c r="G8" s="16" t="s">
        <v>7</v>
      </c>
      <c r="I8" s="14" t="s">
        <v>61</v>
      </c>
      <c r="J8" s="15" t="s">
        <v>62</v>
      </c>
      <c r="K8" s="2" t="s">
        <v>7</v>
      </c>
      <c r="M8" s="14" t="s">
        <v>61</v>
      </c>
      <c r="N8" s="15" t="s">
        <v>62</v>
      </c>
      <c r="O8" s="16" t="s">
        <v>7</v>
      </c>
      <c r="Q8" s="14" t="s">
        <v>61</v>
      </c>
      <c r="R8" s="15" t="s">
        <v>62</v>
      </c>
      <c r="S8" s="16" t="s">
        <v>7</v>
      </c>
      <c r="U8" s="14" t="s">
        <v>61</v>
      </c>
      <c r="V8" s="15" t="s">
        <v>62</v>
      </c>
      <c r="W8" s="16" t="s">
        <v>7</v>
      </c>
      <c r="Y8" s="14" t="s">
        <v>61</v>
      </c>
      <c r="Z8" s="15" t="s">
        <v>62</v>
      </c>
      <c r="AA8" s="16" t="s">
        <v>7</v>
      </c>
      <c r="AC8" s="14" t="s">
        <v>61</v>
      </c>
      <c r="AD8" s="15" t="s">
        <v>62</v>
      </c>
      <c r="AE8" s="16" t="s">
        <v>7</v>
      </c>
      <c r="AG8" s="14" t="s">
        <v>61</v>
      </c>
      <c r="AH8" s="15" t="s">
        <v>62</v>
      </c>
      <c r="AI8" s="17" t="s">
        <v>7</v>
      </c>
      <c r="AK8" s="7"/>
      <c r="AO8" s="7"/>
      <c r="AS8" s="7"/>
      <c r="AW8" s="7"/>
    </row>
    <row r="9" spans="1:49" s="21" customFormat="1" x14ac:dyDescent="0.2">
      <c r="A9" s="18">
        <v>1</v>
      </c>
      <c r="B9" s="19" t="s">
        <v>14</v>
      </c>
      <c r="C9" s="20">
        <v>12</v>
      </c>
      <c r="E9" s="18">
        <v>1</v>
      </c>
      <c r="F9" s="19" t="s">
        <v>8</v>
      </c>
      <c r="G9" s="20">
        <v>39</v>
      </c>
      <c r="H9" s="7"/>
      <c r="I9" s="18">
        <v>1</v>
      </c>
      <c r="J9" s="19" t="s">
        <v>30</v>
      </c>
      <c r="K9" s="20">
        <v>15.9</v>
      </c>
      <c r="M9" s="18">
        <v>1</v>
      </c>
      <c r="N9" s="19" t="s">
        <v>30</v>
      </c>
      <c r="O9" s="20">
        <v>50.7</v>
      </c>
      <c r="P9" s="7"/>
      <c r="Q9" s="18">
        <v>1</v>
      </c>
      <c r="R9" s="19" t="s">
        <v>8</v>
      </c>
      <c r="S9" s="20">
        <v>0.90000000000000013</v>
      </c>
      <c r="U9" s="18">
        <v>1</v>
      </c>
      <c r="V9" s="19" t="s">
        <v>12</v>
      </c>
      <c r="W9" s="20">
        <v>4.0999999999999996</v>
      </c>
      <c r="Y9" s="18">
        <v>1</v>
      </c>
      <c r="Z9" s="19" t="s">
        <v>12</v>
      </c>
      <c r="AA9" s="20">
        <v>3.5000000000000004</v>
      </c>
      <c r="AC9" s="18">
        <v>1</v>
      </c>
      <c r="AD9" s="19" t="s">
        <v>12</v>
      </c>
      <c r="AE9" s="20">
        <v>8.9</v>
      </c>
      <c r="AG9" s="18">
        <v>1</v>
      </c>
      <c r="AH9" s="19" t="s">
        <v>8</v>
      </c>
      <c r="AI9" s="20">
        <v>27.399999999999995</v>
      </c>
    </row>
    <row r="10" spans="1:49" s="21" customFormat="1" x14ac:dyDescent="0.2">
      <c r="A10" s="22">
        <v>2</v>
      </c>
      <c r="B10" s="23" t="s">
        <v>8</v>
      </c>
      <c r="C10" s="24">
        <v>2.9</v>
      </c>
      <c r="E10" s="22">
        <v>2</v>
      </c>
      <c r="F10" s="23" t="s">
        <v>12</v>
      </c>
      <c r="G10" s="24">
        <v>27.211568639799143</v>
      </c>
      <c r="H10" s="7"/>
      <c r="I10" s="22">
        <v>2</v>
      </c>
      <c r="J10" s="23" t="s">
        <v>13</v>
      </c>
      <c r="K10" s="24">
        <v>-15</v>
      </c>
      <c r="M10" s="22">
        <v>2</v>
      </c>
      <c r="N10" s="23" t="s">
        <v>14</v>
      </c>
      <c r="O10" s="24">
        <v>8.1</v>
      </c>
      <c r="P10" s="7"/>
      <c r="Q10" s="22">
        <v>2</v>
      </c>
      <c r="R10" s="23" t="s">
        <v>12</v>
      </c>
      <c r="S10" s="24">
        <v>-0.1</v>
      </c>
      <c r="U10" s="22">
        <v>2</v>
      </c>
      <c r="V10" s="23" t="s">
        <v>8</v>
      </c>
      <c r="W10" s="24">
        <v>-1.7000000000000002</v>
      </c>
      <c r="Y10" s="22">
        <v>2</v>
      </c>
      <c r="Z10" s="23" t="s">
        <v>8</v>
      </c>
      <c r="AA10" s="24">
        <v>0.1</v>
      </c>
      <c r="AC10" s="22">
        <v>2</v>
      </c>
      <c r="AD10" s="23" t="s">
        <v>8</v>
      </c>
      <c r="AE10" s="24">
        <v>8.1</v>
      </c>
      <c r="AG10" s="22">
        <v>2</v>
      </c>
      <c r="AH10" s="23" t="s">
        <v>14</v>
      </c>
      <c r="AI10" s="24">
        <v>16.100000000000001</v>
      </c>
    </row>
    <row r="11" spans="1:49" x14ac:dyDescent="0.2">
      <c r="A11" s="22">
        <v>3</v>
      </c>
      <c r="B11" s="23" t="s">
        <v>12</v>
      </c>
      <c r="C11" s="24">
        <v>-2.2999999999999998</v>
      </c>
      <c r="E11" s="22">
        <v>3</v>
      </c>
      <c r="F11" s="23" t="s">
        <v>14</v>
      </c>
      <c r="G11" s="24">
        <v>14.848910682167055</v>
      </c>
      <c r="I11" s="22">
        <v>3</v>
      </c>
      <c r="J11" s="23" t="s">
        <v>39</v>
      </c>
      <c r="K11" s="24">
        <v>-17.100000000000001</v>
      </c>
      <c r="M11" s="22">
        <v>3</v>
      </c>
      <c r="N11" s="23" t="s">
        <v>39</v>
      </c>
      <c r="O11" s="24">
        <v>-3.9</v>
      </c>
      <c r="Q11" s="22">
        <v>3</v>
      </c>
      <c r="R11" s="23" t="s">
        <v>13</v>
      </c>
      <c r="S11" s="24">
        <v>-2.5</v>
      </c>
      <c r="U11" s="22">
        <v>3</v>
      </c>
      <c r="V11" s="23" t="s">
        <v>13</v>
      </c>
      <c r="W11" s="24">
        <v>-5.2</v>
      </c>
      <c r="Y11" s="22">
        <v>3</v>
      </c>
      <c r="Z11" s="23" t="s">
        <v>13</v>
      </c>
      <c r="AA11" s="24">
        <v>-4.0999999999999996</v>
      </c>
      <c r="AC11" s="22">
        <v>3</v>
      </c>
      <c r="AD11" s="23" t="s">
        <v>14</v>
      </c>
      <c r="AE11" s="24">
        <v>0.7</v>
      </c>
      <c r="AG11" s="22">
        <v>3</v>
      </c>
      <c r="AH11" s="23" t="s">
        <v>12</v>
      </c>
      <c r="AI11" s="24">
        <v>10.7</v>
      </c>
      <c r="AK11" s="7"/>
      <c r="AO11" s="7"/>
      <c r="AS11" s="7"/>
      <c r="AW11" s="7"/>
    </row>
    <row r="12" spans="1:49" x14ac:dyDescent="0.2">
      <c r="A12" s="22">
        <v>4</v>
      </c>
      <c r="B12" s="23" t="s">
        <v>9</v>
      </c>
      <c r="C12" s="24">
        <v>-7.6</v>
      </c>
      <c r="E12" s="22">
        <v>4</v>
      </c>
      <c r="F12" s="23" t="s">
        <v>9</v>
      </c>
      <c r="G12" s="24">
        <v>7.2000000000000011</v>
      </c>
      <c r="I12" s="22">
        <v>4</v>
      </c>
      <c r="J12" s="23" t="s">
        <v>40</v>
      </c>
      <c r="K12" s="24">
        <v>-20.5</v>
      </c>
      <c r="M12" s="22">
        <v>4</v>
      </c>
      <c r="N12" s="23" t="s">
        <v>13</v>
      </c>
      <c r="O12" s="24">
        <v>-7.3</v>
      </c>
      <c r="Q12" s="22">
        <v>4</v>
      </c>
      <c r="R12" s="23" t="s">
        <v>14</v>
      </c>
      <c r="S12" s="24">
        <v>-8.6</v>
      </c>
      <c r="U12" s="22">
        <v>4</v>
      </c>
      <c r="V12" s="23" t="s">
        <v>14</v>
      </c>
      <c r="W12" s="24">
        <v>-7.3</v>
      </c>
      <c r="Y12" s="22">
        <v>4</v>
      </c>
      <c r="Z12" s="23" t="s">
        <v>14</v>
      </c>
      <c r="AA12" s="24">
        <v>-8.8000000000000007</v>
      </c>
      <c r="AC12" s="22">
        <v>4</v>
      </c>
      <c r="AD12" s="23" t="s">
        <v>13</v>
      </c>
      <c r="AE12" s="24">
        <v>-3.4000000000000004</v>
      </c>
      <c r="AG12" s="22">
        <v>4</v>
      </c>
      <c r="AH12" s="23" t="s">
        <v>31</v>
      </c>
      <c r="AI12" s="24">
        <v>4.5</v>
      </c>
      <c r="AK12" s="7"/>
      <c r="AO12" s="7"/>
      <c r="AS12" s="7"/>
      <c r="AW12" s="7"/>
    </row>
    <row r="13" spans="1:49" x14ac:dyDescent="0.2">
      <c r="A13" s="22">
        <v>5</v>
      </c>
      <c r="B13" s="23" t="s">
        <v>13</v>
      </c>
      <c r="C13" s="24">
        <v>-9.5</v>
      </c>
      <c r="E13" s="22">
        <v>5</v>
      </c>
      <c r="F13" s="23" t="s">
        <v>13</v>
      </c>
      <c r="G13" s="24">
        <v>3.4246725952938548</v>
      </c>
      <c r="I13" s="22">
        <v>5</v>
      </c>
      <c r="J13" s="23" t="s">
        <v>12</v>
      </c>
      <c r="K13" s="24">
        <v>-20.6</v>
      </c>
      <c r="M13" s="22">
        <v>5</v>
      </c>
      <c r="N13" s="23" t="s">
        <v>12</v>
      </c>
      <c r="O13" s="24">
        <v>-10.8</v>
      </c>
      <c r="Q13" s="22">
        <v>5</v>
      </c>
      <c r="R13" s="23" t="s">
        <v>10</v>
      </c>
      <c r="S13" s="24">
        <v>-13.8</v>
      </c>
      <c r="U13" s="22">
        <v>5</v>
      </c>
      <c r="V13" s="23" t="s">
        <v>10</v>
      </c>
      <c r="W13" s="24">
        <v>-10.9</v>
      </c>
      <c r="Y13" s="22">
        <v>5</v>
      </c>
      <c r="Z13" s="23" t="s">
        <v>9</v>
      </c>
      <c r="AA13" s="24">
        <v>-11.4</v>
      </c>
      <c r="AC13" s="22">
        <v>5</v>
      </c>
      <c r="AD13" s="23" t="s">
        <v>31</v>
      </c>
      <c r="AE13" s="24">
        <v>-7.2000000000000011</v>
      </c>
      <c r="AG13" s="22">
        <v>5</v>
      </c>
      <c r="AH13" s="23" t="s">
        <v>9</v>
      </c>
      <c r="AI13" s="24">
        <v>-1.3</v>
      </c>
      <c r="AK13" s="7"/>
      <c r="AO13" s="7"/>
      <c r="AS13" s="7"/>
      <c r="AW13" s="7"/>
    </row>
    <row r="14" spans="1:49" x14ac:dyDescent="0.2">
      <c r="A14" s="22">
        <v>6</v>
      </c>
      <c r="B14" s="23" t="s">
        <v>31</v>
      </c>
      <c r="C14" s="24">
        <v>-14.000000000000002</v>
      </c>
      <c r="E14" s="22">
        <v>6</v>
      </c>
      <c r="F14" s="23" t="s">
        <v>31</v>
      </c>
      <c r="G14" s="24">
        <v>1.2</v>
      </c>
      <c r="I14" s="22">
        <v>6</v>
      </c>
      <c r="J14" s="23" t="s">
        <v>10</v>
      </c>
      <c r="K14" s="24">
        <v>-21.8</v>
      </c>
      <c r="M14" s="22">
        <v>6</v>
      </c>
      <c r="N14" s="23" t="s">
        <v>8</v>
      </c>
      <c r="O14" s="24">
        <v>-12.8</v>
      </c>
      <c r="Q14" s="22">
        <v>6</v>
      </c>
      <c r="R14" s="23" t="s">
        <v>39</v>
      </c>
      <c r="S14" s="24">
        <v>-15.1</v>
      </c>
      <c r="U14" s="22">
        <v>6</v>
      </c>
      <c r="V14" s="23" t="s">
        <v>39</v>
      </c>
      <c r="W14" s="24">
        <v>-12.4</v>
      </c>
      <c r="Y14" s="22">
        <v>6</v>
      </c>
      <c r="Z14" s="23" t="s">
        <v>31</v>
      </c>
      <c r="AA14" s="24">
        <v>-14.000000000000002</v>
      </c>
      <c r="AC14" s="22">
        <v>6</v>
      </c>
      <c r="AD14" s="23" t="s">
        <v>30</v>
      </c>
      <c r="AE14" s="24">
        <v>-7.6</v>
      </c>
      <c r="AG14" s="22">
        <v>6</v>
      </c>
      <c r="AH14" s="23" t="s">
        <v>13</v>
      </c>
      <c r="AI14" s="24">
        <v>-6.8000000000000007</v>
      </c>
      <c r="AK14" s="7"/>
      <c r="AO14" s="7"/>
      <c r="AS14" s="7"/>
      <c r="AW14" s="7"/>
    </row>
    <row r="15" spans="1:49" x14ac:dyDescent="0.2">
      <c r="A15" s="22">
        <v>7</v>
      </c>
      <c r="B15" s="23" t="s">
        <v>30</v>
      </c>
      <c r="C15" s="24">
        <v>-18.7</v>
      </c>
      <c r="E15" s="22">
        <v>7</v>
      </c>
      <c r="F15" s="23" t="s">
        <v>30</v>
      </c>
      <c r="G15" s="24">
        <v>-1.8000000000000003</v>
      </c>
      <c r="I15" s="22">
        <v>7</v>
      </c>
      <c r="J15" s="23" t="s">
        <v>14</v>
      </c>
      <c r="K15" s="24">
        <v>-22</v>
      </c>
      <c r="M15" s="22">
        <v>7</v>
      </c>
      <c r="N15" s="23" t="s">
        <v>40</v>
      </c>
      <c r="O15" s="24">
        <v>-16.100000000000001</v>
      </c>
      <c r="Q15" s="22">
        <v>7</v>
      </c>
      <c r="R15" s="23" t="s">
        <v>31</v>
      </c>
      <c r="S15" s="24">
        <v>-16</v>
      </c>
      <c r="U15" s="22">
        <v>7</v>
      </c>
      <c r="V15" s="23" t="s">
        <v>40</v>
      </c>
      <c r="W15" s="24">
        <v>-14.899999999999999</v>
      </c>
      <c r="Y15" s="22">
        <v>7</v>
      </c>
      <c r="Z15" s="23" t="s">
        <v>39</v>
      </c>
      <c r="AA15" s="24">
        <v>-14.7</v>
      </c>
      <c r="AC15" s="22">
        <v>7</v>
      </c>
      <c r="AD15" s="23" t="s">
        <v>10</v>
      </c>
      <c r="AE15" s="24">
        <v>-7.7</v>
      </c>
      <c r="AG15" s="22">
        <v>7</v>
      </c>
      <c r="AH15" s="23" t="s">
        <v>38</v>
      </c>
      <c r="AI15" s="24">
        <v>-16.2</v>
      </c>
      <c r="AK15" s="7"/>
      <c r="AO15" s="7"/>
      <c r="AS15" s="7"/>
      <c r="AW15" s="7"/>
    </row>
    <row r="16" spans="1:49" x14ac:dyDescent="0.2">
      <c r="A16" s="22">
        <v>8</v>
      </c>
      <c r="B16" s="23" t="s">
        <v>40</v>
      </c>
      <c r="C16" s="24">
        <v>-22.5</v>
      </c>
      <c r="E16" s="22">
        <v>8</v>
      </c>
      <c r="F16" s="23" t="s">
        <v>10</v>
      </c>
      <c r="G16" s="24">
        <v>-2.5314375450800144</v>
      </c>
      <c r="I16" s="22">
        <v>8</v>
      </c>
      <c r="J16" s="23" t="s">
        <v>31</v>
      </c>
      <c r="K16" s="24">
        <v>-29.2</v>
      </c>
      <c r="M16" s="22">
        <v>8</v>
      </c>
      <c r="N16" s="23" t="s">
        <v>9</v>
      </c>
      <c r="O16" s="24">
        <v>-19.5</v>
      </c>
      <c r="Q16" s="22">
        <v>8</v>
      </c>
      <c r="R16" s="23" t="s">
        <v>40</v>
      </c>
      <c r="S16" s="24">
        <v>-16.5</v>
      </c>
      <c r="U16" s="22">
        <v>8</v>
      </c>
      <c r="V16" s="23" t="s">
        <v>9</v>
      </c>
      <c r="W16" s="24">
        <v>-16</v>
      </c>
      <c r="Y16" s="22">
        <v>8</v>
      </c>
      <c r="Z16" s="23" t="s">
        <v>30</v>
      </c>
      <c r="AA16" s="24">
        <v>-14.899999999999999</v>
      </c>
      <c r="AC16" s="22">
        <v>8</v>
      </c>
      <c r="AD16" s="23" t="s">
        <v>39</v>
      </c>
      <c r="AE16" s="24">
        <v>-10.7</v>
      </c>
      <c r="AG16" s="22">
        <v>8</v>
      </c>
      <c r="AH16" s="23" t="s">
        <v>40</v>
      </c>
      <c r="AI16" s="24">
        <v>-28.4</v>
      </c>
      <c r="AK16" s="7"/>
      <c r="AO16" s="7"/>
      <c r="AS16" s="7"/>
      <c r="AW16" s="7"/>
    </row>
    <row r="17" spans="1:49" x14ac:dyDescent="0.2">
      <c r="A17" s="22">
        <v>9</v>
      </c>
      <c r="B17" s="23" t="s">
        <v>38</v>
      </c>
      <c r="C17" s="24">
        <v>-24.3</v>
      </c>
      <c r="E17" s="22">
        <v>9</v>
      </c>
      <c r="F17" s="23" t="s">
        <v>40</v>
      </c>
      <c r="G17" s="24">
        <v>-4.3</v>
      </c>
      <c r="I17" s="22">
        <v>9</v>
      </c>
      <c r="J17" s="23" t="s">
        <v>9</v>
      </c>
      <c r="K17" s="24">
        <v>-31.2</v>
      </c>
      <c r="M17" s="22">
        <v>9</v>
      </c>
      <c r="N17" s="23" t="s">
        <v>31</v>
      </c>
      <c r="O17" s="24">
        <v>-21.7</v>
      </c>
      <c r="Q17" s="22">
        <v>9</v>
      </c>
      <c r="R17" s="23" t="s">
        <v>30</v>
      </c>
      <c r="S17" s="24">
        <v>-19.7</v>
      </c>
      <c r="U17" s="22">
        <v>9</v>
      </c>
      <c r="V17" s="23" t="s">
        <v>30</v>
      </c>
      <c r="W17" s="24">
        <v>-16.2</v>
      </c>
      <c r="Y17" s="22">
        <v>9</v>
      </c>
      <c r="Z17" s="23" t="s">
        <v>10</v>
      </c>
      <c r="AA17" s="24">
        <v>-15.6</v>
      </c>
      <c r="AC17" s="22">
        <v>9</v>
      </c>
      <c r="AD17" s="23" t="s">
        <v>40</v>
      </c>
      <c r="AE17" s="24">
        <v>-11.7</v>
      </c>
      <c r="AG17" s="22">
        <v>9</v>
      </c>
      <c r="AH17" s="23" t="s">
        <v>10</v>
      </c>
      <c r="AI17" s="24">
        <v>-31</v>
      </c>
      <c r="AK17" s="7"/>
      <c r="AO17" s="7"/>
      <c r="AS17" s="7"/>
      <c r="AW17" s="7"/>
    </row>
    <row r="18" spans="1:49" x14ac:dyDescent="0.2">
      <c r="A18" s="22">
        <v>10</v>
      </c>
      <c r="B18" s="23" t="s">
        <v>10</v>
      </c>
      <c r="C18" s="24">
        <v>-24.7</v>
      </c>
      <c r="E18" s="22">
        <v>10</v>
      </c>
      <c r="F18" s="23" t="s">
        <v>39</v>
      </c>
      <c r="G18" s="24">
        <v>-4.7</v>
      </c>
      <c r="I18" s="22">
        <v>10</v>
      </c>
      <c r="J18" s="23" t="s">
        <v>8</v>
      </c>
      <c r="K18" s="24">
        <v>-37.1</v>
      </c>
      <c r="M18" s="22">
        <v>10</v>
      </c>
      <c r="N18" s="23" t="s">
        <v>38</v>
      </c>
      <c r="O18" s="24">
        <v>-25.6</v>
      </c>
      <c r="Q18" s="22">
        <v>10</v>
      </c>
      <c r="R18" s="23" t="s">
        <v>9</v>
      </c>
      <c r="S18" s="24">
        <v>-19.8</v>
      </c>
      <c r="U18" s="22">
        <v>10</v>
      </c>
      <c r="V18" s="23" t="s">
        <v>31</v>
      </c>
      <c r="W18" s="24">
        <v>-18.899999999999999</v>
      </c>
      <c r="Y18" s="22">
        <v>10</v>
      </c>
      <c r="Z18" s="23" t="s">
        <v>40</v>
      </c>
      <c r="AA18" s="24">
        <v>-18.100000000000001</v>
      </c>
      <c r="AC18" s="22">
        <v>10</v>
      </c>
      <c r="AD18" s="23" t="s">
        <v>9</v>
      </c>
      <c r="AE18" s="24">
        <v>-12.1</v>
      </c>
      <c r="AG18" s="22">
        <v>10</v>
      </c>
      <c r="AH18" s="23" t="s">
        <v>39</v>
      </c>
      <c r="AI18" s="24">
        <v>-31.3</v>
      </c>
      <c r="AK18" s="7"/>
      <c r="AO18" s="7"/>
      <c r="AS18" s="7"/>
      <c r="AW18" s="7"/>
    </row>
    <row r="19" spans="1:49" x14ac:dyDescent="0.2">
      <c r="A19" s="22">
        <v>11</v>
      </c>
      <c r="B19" s="23" t="s">
        <v>39</v>
      </c>
      <c r="C19" s="24">
        <v>-25.900000000000002</v>
      </c>
      <c r="E19" s="22">
        <v>11</v>
      </c>
      <c r="F19" s="23" t="s">
        <v>38</v>
      </c>
      <c r="G19" s="24">
        <v>-14.2</v>
      </c>
      <c r="I19" s="22">
        <v>11</v>
      </c>
      <c r="J19" s="23" t="s">
        <v>38</v>
      </c>
      <c r="K19" s="24">
        <v>-38.200000000000003</v>
      </c>
      <c r="M19" s="22">
        <v>11</v>
      </c>
      <c r="N19" s="23" t="s">
        <v>10</v>
      </c>
      <c r="O19" s="24">
        <v>-31.3</v>
      </c>
      <c r="Q19" s="22">
        <v>11</v>
      </c>
      <c r="R19" s="23" t="s">
        <v>38</v>
      </c>
      <c r="S19" s="24">
        <v>-27.6</v>
      </c>
      <c r="U19" s="22">
        <v>11</v>
      </c>
      <c r="V19" s="23" t="s">
        <v>38</v>
      </c>
      <c r="W19" s="24">
        <v>-28.000000000000004</v>
      </c>
      <c r="Y19" s="22">
        <v>11</v>
      </c>
      <c r="Z19" s="23" t="s">
        <v>38</v>
      </c>
      <c r="AA19" s="24">
        <v>-25.3</v>
      </c>
      <c r="AC19" s="22">
        <v>11</v>
      </c>
      <c r="AD19" s="23" t="s">
        <v>38</v>
      </c>
      <c r="AE19" s="24">
        <v>-21.4</v>
      </c>
      <c r="AG19" s="22">
        <v>11</v>
      </c>
      <c r="AH19" s="23" t="s">
        <v>30</v>
      </c>
      <c r="AI19" s="24">
        <v>-31.900000000000002</v>
      </c>
      <c r="AK19" s="7"/>
      <c r="AO19" s="7"/>
      <c r="AS19" s="7"/>
      <c r="AW19" s="7"/>
    </row>
    <row r="20" spans="1:49" s="29" customFormat="1" x14ac:dyDescent="0.2">
      <c r="A20" s="25" t="s">
        <v>63</v>
      </c>
      <c r="B20" s="62" t="s">
        <v>112</v>
      </c>
      <c r="C20" s="26"/>
      <c r="D20" s="7"/>
      <c r="E20" s="25" t="s">
        <v>63</v>
      </c>
      <c r="F20" s="62" t="s">
        <v>126</v>
      </c>
      <c r="G20" s="26"/>
      <c r="H20" s="7"/>
      <c r="I20" s="25" t="s">
        <v>63</v>
      </c>
      <c r="J20" s="62" t="s">
        <v>111</v>
      </c>
      <c r="K20" s="26"/>
      <c r="L20" s="7"/>
      <c r="M20" s="25" t="s">
        <v>63</v>
      </c>
      <c r="N20" s="62" t="s">
        <v>125</v>
      </c>
      <c r="O20" s="26"/>
      <c r="P20" s="7"/>
      <c r="Q20" s="25" t="s">
        <v>63</v>
      </c>
      <c r="R20" s="62" t="s">
        <v>108</v>
      </c>
      <c r="S20" s="26"/>
      <c r="T20" s="28"/>
      <c r="U20" s="25" t="s">
        <v>63</v>
      </c>
      <c r="V20" s="62" t="s">
        <v>123</v>
      </c>
      <c r="W20" s="26"/>
      <c r="Y20" s="25" t="s">
        <v>63</v>
      </c>
      <c r="Z20" s="62" t="s">
        <v>109</v>
      </c>
      <c r="AA20" s="26"/>
      <c r="AB20" s="7"/>
      <c r="AC20" s="25" t="s">
        <v>63</v>
      </c>
      <c r="AD20" s="62" t="s">
        <v>124</v>
      </c>
      <c r="AE20" s="26"/>
      <c r="AG20" s="25" t="s">
        <v>63</v>
      </c>
      <c r="AH20" s="62" t="s">
        <v>110</v>
      </c>
      <c r="AI20" s="26"/>
      <c r="AJ20" s="7"/>
      <c r="AR20" s="7"/>
    </row>
    <row r="21" spans="1:49" x14ac:dyDescent="0.2">
      <c r="A21" s="22">
        <v>1</v>
      </c>
      <c r="B21" s="23" t="s">
        <v>15</v>
      </c>
      <c r="C21" s="24">
        <v>42</v>
      </c>
      <c r="D21" s="29"/>
      <c r="E21" s="22">
        <v>1</v>
      </c>
      <c r="F21" s="23" t="s">
        <v>15</v>
      </c>
      <c r="G21" s="24">
        <v>109.80249174158384</v>
      </c>
      <c r="I21" s="22">
        <v>1</v>
      </c>
      <c r="J21" s="23" t="s">
        <v>20</v>
      </c>
      <c r="K21" s="24">
        <v>35.1</v>
      </c>
      <c r="L21" s="28"/>
      <c r="M21" s="22">
        <v>1</v>
      </c>
      <c r="N21" s="23" t="s">
        <v>33</v>
      </c>
      <c r="O21" s="24">
        <v>34.799999999999997</v>
      </c>
      <c r="Q21" s="22">
        <v>1</v>
      </c>
      <c r="R21" s="23" t="s">
        <v>11</v>
      </c>
      <c r="S21" s="24">
        <v>-5.6</v>
      </c>
      <c r="U21" s="22">
        <v>1</v>
      </c>
      <c r="V21" s="23" t="s">
        <v>15</v>
      </c>
      <c r="W21" s="24">
        <v>-2.5</v>
      </c>
      <c r="Y21" s="22">
        <v>1</v>
      </c>
      <c r="Z21" s="23" t="s">
        <v>15</v>
      </c>
      <c r="AA21" s="24">
        <v>-7.3</v>
      </c>
      <c r="AB21" s="28"/>
      <c r="AC21" s="22">
        <v>1</v>
      </c>
      <c r="AD21" s="23" t="s">
        <v>15</v>
      </c>
      <c r="AE21" s="24">
        <v>-2.2999999999999998</v>
      </c>
      <c r="AG21" s="22">
        <v>1</v>
      </c>
      <c r="AH21" s="23" t="s">
        <v>15</v>
      </c>
      <c r="AI21" s="24">
        <v>81.8</v>
      </c>
      <c r="AJ21" s="30"/>
      <c r="AK21" s="7"/>
      <c r="AO21" s="7"/>
      <c r="AR21" s="29"/>
      <c r="AS21" s="7"/>
      <c r="AW21" s="7"/>
    </row>
    <row r="22" spans="1:49" x14ac:dyDescent="0.2">
      <c r="A22" s="22">
        <v>2</v>
      </c>
      <c r="B22" s="23" t="s">
        <v>16</v>
      </c>
      <c r="C22" s="24">
        <v>-12.2</v>
      </c>
      <c r="E22" s="22">
        <v>2</v>
      </c>
      <c r="F22" s="23" t="s">
        <v>11</v>
      </c>
      <c r="G22" s="24">
        <v>7.7008557358839935</v>
      </c>
      <c r="I22" s="22">
        <v>2</v>
      </c>
      <c r="J22" s="23" t="s">
        <v>33</v>
      </c>
      <c r="K22" s="24">
        <v>7.3</v>
      </c>
      <c r="M22" s="22">
        <v>2</v>
      </c>
      <c r="N22" s="23" t="s">
        <v>20</v>
      </c>
      <c r="O22" s="24">
        <v>32.5</v>
      </c>
      <c r="Q22" s="22">
        <v>2</v>
      </c>
      <c r="R22" s="23" t="s">
        <v>15</v>
      </c>
      <c r="S22" s="24">
        <v>-7.0000000000000009</v>
      </c>
      <c r="U22" s="22">
        <v>2</v>
      </c>
      <c r="V22" s="23" t="s">
        <v>17</v>
      </c>
      <c r="W22" s="24">
        <v>-11.2</v>
      </c>
      <c r="Y22" s="22">
        <v>2</v>
      </c>
      <c r="Z22" s="23" t="s">
        <v>11</v>
      </c>
      <c r="AA22" s="24">
        <v>-11.5</v>
      </c>
      <c r="AC22" s="22">
        <v>2</v>
      </c>
      <c r="AD22" s="23" t="s">
        <v>20</v>
      </c>
      <c r="AE22" s="24">
        <v>-8.1</v>
      </c>
      <c r="AG22" s="22">
        <v>2</v>
      </c>
      <c r="AH22" s="23" t="s">
        <v>32</v>
      </c>
      <c r="AI22" s="24">
        <v>8.5</v>
      </c>
      <c r="AK22" s="7"/>
      <c r="AO22" s="7"/>
      <c r="AS22" s="7"/>
      <c r="AW22" s="7"/>
    </row>
    <row r="23" spans="1:49" x14ac:dyDescent="0.2">
      <c r="A23" s="22">
        <v>3</v>
      </c>
      <c r="B23" s="23" t="s">
        <v>11</v>
      </c>
      <c r="C23" s="24">
        <v>-17.2</v>
      </c>
      <c r="E23" s="22">
        <v>3</v>
      </c>
      <c r="F23" s="23" t="s">
        <v>16</v>
      </c>
      <c r="G23" s="24">
        <v>7.6252791816387857</v>
      </c>
      <c r="I23" s="22">
        <v>3</v>
      </c>
      <c r="J23" s="23" t="s">
        <v>21</v>
      </c>
      <c r="K23" s="24">
        <v>-2.6</v>
      </c>
      <c r="M23" s="22">
        <v>3</v>
      </c>
      <c r="N23" s="23" t="s">
        <v>19</v>
      </c>
      <c r="O23" s="24">
        <v>6.4</v>
      </c>
      <c r="Q23" s="22">
        <v>3</v>
      </c>
      <c r="R23" s="23" t="s">
        <v>17</v>
      </c>
      <c r="S23" s="24">
        <v>-13.4</v>
      </c>
      <c r="U23" s="22">
        <v>3</v>
      </c>
      <c r="V23" s="23" t="s">
        <v>11</v>
      </c>
      <c r="W23" s="24">
        <v>-11.5</v>
      </c>
      <c r="Y23" s="22">
        <v>3</v>
      </c>
      <c r="Z23" s="23" t="s">
        <v>17</v>
      </c>
      <c r="AA23" s="24">
        <v>-12.4</v>
      </c>
      <c r="AC23" s="22">
        <v>3</v>
      </c>
      <c r="AD23" s="23" t="s">
        <v>32</v>
      </c>
      <c r="AE23" s="24">
        <v>-8.6</v>
      </c>
      <c r="AG23" s="22">
        <v>3</v>
      </c>
      <c r="AH23" s="23" t="s">
        <v>16</v>
      </c>
      <c r="AI23" s="24">
        <v>-0.4</v>
      </c>
      <c r="AK23" s="7"/>
      <c r="AO23" s="7"/>
      <c r="AS23" s="7"/>
      <c r="AW23" s="7"/>
    </row>
    <row r="24" spans="1:49" x14ac:dyDescent="0.2">
      <c r="A24" s="22">
        <v>4</v>
      </c>
      <c r="B24" s="23" t="s">
        <v>17</v>
      </c>
      <c r="C24" s="24">
        <v>-20.399999999999999</v>
      </c>
      <c r="E24" s="22">
        <v>4</v>
      </c>
      <c r="F24" s="23" t="s">
        <v>17</v>
      </c>
      <c r="G24" s="24">
        <v>2.3610118565205109</v>
      </c>
      <c r="I24" s="22">
        <v>4</v>
      </c>
      <c r="J24" s="23" t="s">
        <v>15</v>
      </c>
      <c r="K24" s="24">
        <v>-24.1</v>
      </c>
      <c r="M24" s="22">
        <v>4</v>
      </c>
      <c r="N24" s="23" t="s">
        <v>32</v>
      </c>
      <c r="O24" s="24">
        <v>-9.1</v>
      </c>
      <c r="Q24" s="22">
        <v>4</v>
      </c>
      <c r="R24" s="23" t="s">
        <v>20</v>
      </c>
      <c r="S24" s="24">
        <v>-14.000000000000002</v>
      </c>
      <c r="U24" s="22">
        <v>4</v>
      </c>
      <c r="V24" s="23" t="s">
        <v>21</v>
      </c>
      <c r="W24" s="24">
        <v>-12.1</v>
      </c>
      <c r="Y24" s="22">
        <v>4</v>
      </c>
      <c r="Z24" s="23" t="s">
        <v>20</v>
      </c>
      <c r="AA24" s="24">
        <v>-12.7</v>
      </c>
      <c r="AC24" s="22">
        <v>4</v>
      </c>
      <c r="AD24" s="23" t="s">
        <v>11</v>
      </c>
      <c r="AE24" s="24">
        <v>-8.9</v>
      </c>
      <c r="AG24" s="22">
        <v>4</v>
      </c>
      <c r="AH24" s="23" t="s">
        <v>11</v>
      </c>
      <c r="AI24" s="24">
        <v>-15.9</v>
      </c>
      <c r="AK24" s="7"/>
      <c r="AO24" s="7"/>
      <c r="AS24" s="7"/>
      <c r="AW24" s="7"/>
    </row>
    <row r="25" spans="1:49" x14ac:dyDescent="0.2">
      <c r="A25" s="22">
        <v>5</v>
      </c>
      <c r="B25" s="23" t="s">
        <v>33</v>
      </c>
      <c r="C25" s="24">
        <v>-21.5</v>
      </c>
      <c r="E25" s="22">
        <v>5</v>
      </c>
      <c r="F25" s="23" t="s">
        <v>19</v>
      </c>
      <c r="G25" s="24">
        <v>-1.037443579607416</v>
      </c>
      <c r="I25" s="22">
        <v>5</v>
      </c>
      <c r="J25" s="23" t="s">
        <v>19</v>
      </c>
      <c r="K25" s="24">
        <v>-24.6</v>
      </c>
      <c r="M25" s="22">
        <v>5</v>
      </c>
      <c r="N25" s="23" t="s">
        <v>15</v>
      </c>
      <c r="O25" s="24">
        <v>-21.3</v>
      </c>
      <c r="Q25" s="22">
        <v>5</v>
      </c>
      <c r="R25" s="23" t="s">
        <v>32</v>
      </c>
      <c r="S25" s="24">
        <v>-15.4</v>
      </c>
      <c r="U25" s="22">
        <v>5</v>
      </c>
      <c r="V25" s="23" t="s">
        <v>20</v>
      </c>
      <c r="W25" s="24">
        <v>-15.1</v>
      </c>
      <c r="Y25" s="22">
        <v>5</v>
      </c>
      <c r="Z25" s="23" t="s">
        <v>21</v>
      </c>
      <c r="AA25" s="24">
        <v>-14.000000000000002</v>
      </c>
      <c r="AC25" s="22">
        <v>5</v>
      </c>
      <c r="AD25" s="23" t="s">
        <v>17</v>
      </c>
      <c r="AE25" s="24">
        <v>-9.1</v>
      </c>
      <c r="AG25" s="22">
        <v>5</v>
      </c>
      <c r="AH25" s="23" t="s">
        <v>17</v>
      </c>
      <c r="AI25" s="24">
        <v>-21.5</v>
      </c>
      <c r="AK25" s="7"/>
      <c r="AO25" s="7"/>
      <c r="AS25" s="7"/>
      <c r="AW25" s="7"/>
    </row>
    <row r="26" spans="1:49" x14ac:dyDescent="0.2">
      <c r="A26" s="22">
        <v>6</v>
      </c>
      <c r="B26" s="23" t="s">
        <v>20</v>
      </c>
      <c r="C26" s="24">
        <v>-23.6</v>
      </c>
      <c r="E26" s="22">
        <v>6</v>
      </c>
      <c r="F26" s="23" t="s">
        <v>20</v>
      </c>
      <c r="G26" s="24">
        <v>-3</v>
      </c>
      <c r="I26" s="22">
        <v>6</v>
      </c>
      <c r="J26" s="23" t="s">
        <v>17</v>
      </c>
      <c r="K26" s="24">
        <v>-24.8</v>
      </c>
      <c r="M26" s="22">
        <v>6</v>
      </c>
      <c r="N26" s="23" t="s">
        <v>17</v>
      </c>
      <c r="O26" s="24">
        <v>-22.3</v>
      </c>
      <c r="Q26" s="22">
        <v>6</v>
      </c>
      <c r="R26" s="23" t="s">
        <v>21</v>
      </c>
      <c r="S26" s="24">
        <v>-15.5</v>
      </c>
      <c r="U26" s="22">
        <v>6</v>
      </c>
      <c r="V26" s="23" t="s">
        <v>32</v>
      </c>
      <c r="W26" s="24">
        <v>-16.7</v>
      </c>
      <c r="Y26" s="22">
        <v>6</v>
      </c>
      <c r="Z26" s="23" t="s">
        <v>32</v>
      </c>
      <c r="AA26" s="24">
        <v>-14.000000000000002</v>
      </c>
      <c r="AC26" s="22">
        <v>6</v>
      </c>
      <c r="AD26" s="23" t="s">
        <v>21</v>
      </c>
      <c r="AE26" s="24">
        <v>-10.6</v>
      </c>
      <c r="AG26" s="22">
        <v>6</v>
      </c>
      <c r="AH26" s="23" t="s">
        <v>20</v>
      </c>
      <c r="AI26" s="24">
        <v>-28.9</v>
      </c>
      <c r="AK26" s="7"/>
      <c r="AO26" s="7"/>
      <c r="AS26" s="7"/>
      <c r="AW26" s="7"/>
    </row>
    <row r="27" spans="1:49" x14ac:dyDescent="0.2">
      <c r="A27" s="22">
        <v>7</v>
      </c>
      <c r="B27" s="23" t="s">
        <v>32</v>
      </c>
      <c r="C27" s="24">
        <v>-24.3</v>
      </c>
      <c r="E27" s="22">
        <v>7</v>
      </c>
      <c r="F27" s="23" t="s">
        <v>32</v>
      </c>
      <c r="G27" s="24">
        <v>-7.1</v>
      </c>
      <c r="I27" s="22">
        <v>7</v>
      </c>
      <c r="J27" s="23" t="s">
        <v>16</v>
      </c>
      <c r="K27" s="24">
        <v>-29.7</v>
      </c>
      <c r="M27" s="22">
        <v>7</v>
      </c>
      <c r="N27" s="23" t="s">
        <v>16</v>
      </c>
      <c r="O27" s="24">
        <v>-24.4</v>
      </c>
      <c r="Q27" s="22">
        <v>7</v>
      </c>
      <c r="R27" s="23" t="s">
        <v>19</v>
      </c>
      <c r="S27" s="24">
        <v>-16.100000000000001</v>
      </c>
      <c r="U27" s="22">
        <v>7</v>
      </c>
      <c r="V27" s="23" t="s">
        <v>16</v>
      </c>
      <c r="W27" s="24">
        <v>-17.7</v>
      </c>
      <c r="Y27" s="22">
        <v>7</v>
      </c>
      <c r="Z27" s="23" t="s">
        <v>16</v>
      </c>
      <c r="AA27" s="24">
        <v>-16.5</v>
      </c>
      <c r="AC27" s="22">
        <v>7</v>
      </c>
      <c r="AD27" s="23" t="s">
        <v>19</v>
      </c>
      <c r="AE27" s="24">
        <v>-15.5</v>
      </c>
      <c r="AG27" s="22">
        <v>7</v>
      </c>
      <c r="AH27" s="23" t="s">
        <v>18</v>
      </c>
      <c r="AI27" s="24">
        <v>-30.3</v>
      </c>
      <c r="AK27" s="7"/>
      <c r="AO27" s="7"/>
      <c r="AS27" s="7"/>
      <c r="AW27" s="7"/>
    </row>
    <row r="28" spans="1:49" x14ac:dyDescent="0.2">
      <c r="A28" s="22">
        <v>8</v>
      </c>
      <c r="B28" s="23" t="s">
        <v>21</v>
      </c>
      <c r="C28" s="24">
        <v>-25.7</v>
      </c>
      <c r="E28" s="22">
        <v>8</v>
      </c>
      <c r="F28" s="23" t="s">
        <v>21</v>
      </c>
      <c r="G28" s="24">
        <v>-12.5</v>
      </c>
      <c r="I28" s="22">
        <v>8</v>
      </c>
      <c r="J28" s="23" t="s">
        <v>32</v>
      </c>
      <c r="K28" s="24">
        <v>-40.799999999999997</v>
      </c>
      <c r="M28" s="22">
        <v>8</v>
      </c>
      <c r="N28" s="23" t="s">
        <v>21</v>
      </c>
      <c r="O28" s="24">
        <v>-26.899999999999995</v>
      </c>
      <c r="Q28" s="22">
        <v>8</v>
      </c>
      <c r="R28" s="23" t="s">
        <v>16</v>
      </c>
      <c r="S28" s="24">
        <v>-17.2</v>
      </c>
      <c r="U28" s="22">
        <v>8</v>
      </c>
      <c r="V28" s="23" t="s">
        <v>18</v>
      </c>
      <c r="W28" s="24">
        <v>-22.1</v>
      </c>
      <c r="Y28" s="22">
        <v>8</v>
      </c>
      <c r="Z28" s="23" t="s">
        <v>19</v>
      </c>
      <c r="AA28" s="24">
        <v>-19.5</v>
      </c>
      <c r="AC28" s="22">
        <v>8</v>
      </c>
      <c r="AD28" s="23" t="s">
        <v>16</v>
      </c>
      <c r="AE28" s="24">
        <v>-15.9</v>
      </c>
      <c r="AG28" s="22">
        <v>8</v>
      </c>
      <c r="AH28" s="23" t="s">
        <v>33</v>
      </c>
      <c r="AI28" s="24">
        <v>-32</v>
      </c>
      <c r="AK28" s="7"/>
      <c r="AO28" s="7"/>
      <c r="AS28" s="7"/>
      <c r="AW28" s="7"/>
    </row>
    <row r="29" spans="1:49" x14ac:dyDescent="0.2">
      <c r="A29" s="22">
        <v>9</v>
      </c>
      <c r="B29" s="23" t="s">
        <v>19</v>
      </c>
      <c r="C29" s="24">
        <v>-27.200000000000003</v>
      </c>
      <c r="E29" s="22">
        <v>9</v>
      </c>
      <c r="F29" s="23" t="s">
        <v>33</v>
      </c>
      <c r="G29" s="24">
        <v>-16.8</v>
      </c>
      <c r="I29" s="22">
        <v>9</v>
      </c>
      <c r="J29" s="23" t="s">
        <v>11</v>
      </c>
      <c r="K29" s="24">
        <v>-50.1</v>
      </c>
      <c r="M29" s="22">
        <v>9</v>
      </c>
      <c r="N29" s="23" t="s">
        <v>18</v>
      </c>
      <c r="O29" s="24">
        <v>-45.1</v>
      </c>
      <c r="Q29" s="22">
        <v>9</v>
      </c>
      <c r="R29" s="23" t="s">
        <v>33</v>
      </c>
      <c r="S29" s="24">
        <v>-21.6</v>
      </c>
      <c r="U29" s="22">
        <v>9</v>
      </c>
      <c r="V29" s="23" t="s">
        <v>33</v>
      </c>
      <c r="W29" s="24">
        <v>-23</v>
      </c>
      <c r="Y29" s="22">
        <v>9</v>
      </c>
      <c r="Z29" s="23" t="s">
        <v>33</v>
      </c>
      <c r="AA29" s="24">
        <v>-24.9</v>
      </c>
      <c r="AC29" s="22">
        <v>9</v>
      </c>
      <c r="AD29" s="23" t="s">
        <v>33</v>
      </c>
      <c r="AE29" s="24">
        <v>-17.3</v>
      </c>
      <c r="AG29" s="22">
        <v>9</v>
      </c>
      <c r="AH29" s="23" t="s">
        <v>21</v>
      </c>
      <c r="AI29" s="24">
        <v>-37</v>
      </c>
      <c r="AK29" s="7"/>
      <c r="AO29" s="7"/>
      <c r="AS29" s="7"/>
      <c r="AW29" s="7"/>
    </row>
    <row r="30" spans="1:49" x14ac:dyDescent="0.2">
      <c r="A30" s="22">
        <v>10</v>
      </c>
      <c r="B30" s="23" t="s">
        <v>18</v>
      </c>
      <c r="C30" s="24">
        <v>-34.6</v>
      </c>
      <c r="E30" s="22">
        <v>10</v>
      </c>
      <c r="F30" s="23" t="s">
        <v>18</v>
      </c>
      <c r="G30" s="24">
        <v>-21.613691675527349</v>
      </c>
      <c r="I30" s="22">
        <v>10</v>
      </c>
      <c r="J30" s="23" t="s">
        <v>18</v>
      </c>
      <c r="K30" s="24">
        <v>-60.199999999999996</v>
      </c>
      <c r="M30" s="22">
        <v>10</v>
      </c>
      <c r="N30" s="23" t="s">
        <v>11</v>
      </c>
      <c r="O30" s="24">
        <v>-51.9</v>
      </c>
      <c r="Q30" s="22">
        <v>10</v>
      </c>
      <c r="R30" s="23" t="s">
        <v>18</v>
      </c>
      <c r="S30" s="24">
        <v>-21.7</v>
      </c>
      <c r="U30" s="22">
        <v>10</v>
      </c>
      <c r="V30" s="23" t="s">
        <v>19</v>
      </c>
      <c r="W30" s="24">
        <v>-23.1</v>
      </c>
      <c r="Y30" s="22">
        <v>10</v>
      </c>
      <c r="Z30" s="23" t="s">
        <v>18</v>
      </c>
      <c r="AA30" s="24">
        <v>-25</v>
      </c>
      <c r="AC30" s="22">
        <v>10</v>
      </c>
      <c r="AD30" s="23" t="s">
        <v>18</v>
      </c>
      <c r="AE30" s="24">
        <v>-23.5</v>
      </c>
      <c r="AG30" s="22">
        <v>10</v>
      </c>
      <c r="AH30" s="23" t="s">
        <v>19</v>
      </c>
      <c r="AI30" s="24">
        <v>-38.799999999999997</v>
      </c>
      <c r="AK30" s="7"/>
      <c r="AO30" s="7"/>
      <c r="AS30" s="7"/>
      <c r="AW30" s="7"/>
    </row>
    <row r="31" spans="1:49" s="29" customFormat="1" x14ac:dyDescent="0.2">
      <c r="A31" s="25" t="s">
        <v>64</v>
      </c>
      <c r="B31" s="62" t="s">
        <v>117</v>
      </c>
      <c r="C31" s="27"/>
      <c r="D31" s="7"/>
      <c r="E31" s="25" t="s">
        <v>64</v>
      </c>
      <c r="F31" s="62" t="s">
        <v>130</v>
      </c>
      <c r="G31" s="27"/>
      <c r="H31" s="7"/>
      <c r="I31" s="25" t="s">
        <v>64</v>
      </c>
      <c r="J31" s="62" t="s">
        <v>116</v>
      </c>
      <c r="K31" s="27"/>
      <c r="L31" s="7"/>
      <c r="M31" s="25" t="s">
        <v>64</v>
      </c>
      <c r="N31" s="62" t="s">
        <v>129</v>
      </c>
      <c r="O31" s="27"/>
      <c r="P31" s="7"/>
      <c r="Q31" s="25" t="s">
        <v>64</v>
      </c>
      <c r="R31" s="62" t="s">
        <v>113</v>
      </c>
      <c r="S31" s="27"/>
      <c r="T31" s="28"/>
      <c r="U31" s="25" t="s">
        <v>64</v>
      </c>
      <c r="V31" s="62" t="s">
        <v>127</v>
      </c>
      <c r="W31" s="27"/>
      <c r="Y31" s="25" t="s">
        <v>64</v>
      </c>
      <c r="Z31" s="62" t="s">
        <v>114</v>
      </c>
      <c r="AA31" s="27"/>
      <c r="AB31" s="7"/>
      <c r="AC31" s="25" t="s">
        <v>64</v>
      </c>
      <c r="AD31" s="62" t="s">
        <v>128</v>
      </c>
      <c r="AE31" s="27"/>
      <c r="AG31" s="25" t="s">
        <v>64</v>
      </c>
      <c r="AH31" s="62" t="s">
        <v>115</v>
      </c>
      <c r="AI31" s="27"/>
      <c r="AJ31" s="7"/>
      <c r="AR31" s="7"/>
    </row>
    <row r="32" spans="1:49" x14ac:dyDescent="0.2">
      <c r="A32" s="22">
        <v>1</v>
      </c>
      <c r="B32" s="23" t="s">
        <v>28</v>
      </c>
      <c r="C32" s="24">
        <v>8.9</v>
      </c>
      <c r="E32" s="22">
        <v>1</v>
      </c>
      <c r="F32" s="23" t="s">
        <v>35</v>
      </c>
      <c r="G32" s="24">
        <v>39.5</v>
      </c>
      <c r="I32" s="22">
        <v>1</v>
      </c>
      <c r="J32" s="23" t="s">
        <v>24</v>
      </c>
      <c r="K32" s="24">
        <v>27.6</v>
      </c>
      <c r="M32" s="22">
        <v>1</v>
      </c>
      <c r="N32" s="23" t="s">
        <v>28</v>
      </c>
      <c r="O32" s="24">
        <v>90.9</v>
      </c>
      <c r="Q32" s="22">
        <v>1</v>
      </c>
      <c r="R32" s="23" t="s">
        <v>24</v>
      </c>
      <c r="S32" s="24">
        <v>3.6000000000000005</v>
      </c>
      <c r="U32" s="22">
        <v>1</v>
      </c>
      <c r="V32" s="23" t="s">
        <v>25</v>
      </c>
      <c r="W32" s="24">
        <v>2.6</v>
      </c>
      <c r="Y32" s="22">
        <v>1</v>
      </c>
      <c r="Z32" s="23" t="s">
        <v>24</v>
      </c>
      <c r="AA32" s="24">
        <v>3.7000000000000006</v>
      </c>
      <c r="AC32" s="22">
        <v>1</v>
      </c>
      <c r="AD32" s="23" t="s">
        <v>28</v>
      </c>
      <c r="AE32" s="24">
        <v>8.6</v>
      </c>
      <c r="AG32" s="22">
        <v>1</v>
      </c>
      <c r="AH32" s="23" t="s">
        <v>28</v>
      </c>
      <c r="AI32" s="24">
        <v>34.200000000000003</v>
      </c>
      <c r="AK32" s="7"/>
      <c r="AO32" s="7"/>
      <c r="AS32" s="7"/>
      <c r="AW32" s="7"/>
    </row>
    <row r="33" spans="1:51" x14ac:dyDescent="0.2">
      <c r="A33" s="22">
        <v>2</v>
      </c>
      <c r="B33" s="23" t="s">
        <v>25</v>
      </c>
      <c r="C33" s="24">
        <v>2.8</v>
      </c>
      <c r="D33" s="29"/>
      <c r="E33" s="22">
        <v>2</v>
      </c>
      <c r="F33" s="23" t="s">
        <v>28</v>
      </c>
      <c r="G33" s="24">
        <v>31.1</v>
      </c>
      <c r="I33" s="22">
        <v>2</v>
      </c>
      <c r="J33" s="23" t="s">
        <v>35</v>
      </c>
      <c r="K33" s="24">
        <v>22.4</v>
      </c>
      <c r="L33" s="28"/>
      <c r="M33" s="22">
        <v>2</v>
      </c>
      <c r="N33" s="23" t="s">
        <v>24</v>
      </c>
      <c r="O33" s="24">
        <v>31.3</v>
      </c>
      <c r="Q33" s="22">
        <v>2</v>
      </c>
      <c r="R33" s="23" t="s">
        <v>25</v>
      </c>
      <c r="S33" s="24">
        <v>1.7000000000000002</v>
      </c>
      <c r="U33" s="22">
        <v>2</v>
      </c>
      <c r="V33" s="23" t="s">
        <v>35</v>
      </c>
      <c r="W33" s="24">
        <v>1.6</v>
      </c>
      <c r="Y33" s="22">
        <v>2</v>
      </c>
      <c r="Z33" s="23" t="s">
        <v>28</v>
      </c>
      <c r="AA33" s="24">
        <v>3</v>
      </c>
      <c r="AB33" s="28"/>
      <c r="AC33" s="22">
        <v>2</v>
      </c>
      <c r="AD33" s="23" t="s">
        <v>35</v>
      </c>
      <c r="AE33" s="24">
        <v>6.9</v>
      </c>
      <c r="AG33" s="22">
        <v>2</v>
      </c>
      <c r="AH33" s="23" t="s">
        <v>25</v>
      </c>
      <c r="AI33" s="24">
        <v>27.200000000000003</v>
      </c>
      <c r="AJ33" s="30"/>
      <c r="AR33" s="29"/>
    </row>
    <row r="34" spans="1:51" x14ac:dyDescent="0.2">
      <c r="A34" s="22">
        <v>3</v>
      </c>
      <c r="B34" s="23" t="s">
        <v>35</v>
      </c>
      <c r="C34" s="24">
        <v>2.1</v>
      </c>
      <c r="E34" s="22">
        <v>3</v>
      </c>
      <c r="F34" s="23" t="s">
        <v>24</v>
      </c>
      <c r="G34" s="24">
        <v>23.3</v>
      </c>
      <c r="I34" s="22">
        <v>3</v>
      </c>
      <c r="J34" s="23" t="s">
        <v>34</v>
      </c>
      <c r="K34" s="24">
        <v>10.6</v>
      </c>
      <c r="M34" s="22">
        <v>3</v>
      </c>
      <c r="N34" s="23" t="s">
        <v>27</v>
      </c>
      <c r="O34" s="24">
        <v>7.9</v>
      </c>
      <c r="Q34" s="22">
        <v>3</v>
      </c>
      <c r="R34" s="23" t="s">
        <v>28</v>
      </c>
      <c r="S34" s="24">
        <v>-0.1</v>
      </c>
      <c r="U34" s="22">
        <v>3</v>
      </c>
      <c r="V34" s="23" t="s">
        <v>28</v>
      </c>
      <c r="W34" s="24">
        <v>0.4</v>
      </c>
      <c r="Y34" s="22">
        <v>3</v>
      </c>
      <c r="Z34" s="23" t="s">
        <v>25</v>
      </c>
      <c r="AA34" s="24">
        <v>2.6</v>
      </c>
      <c r="AC34" s="22">
        <v>3</v>
      </c>
      <c r="AD34" s="23" t="s">
        <v>24</v>
      </c>
      <c r="AE34" s="24">
        <v>6.5</v>
      </c>
      <c r="AG34" s="22">
        <v>3</v>
      </c>
      <c r="AH34" s="23" t="s">
        <v>35</v>
      </c>
      <c r="AI34" s="24">
        <v>23.1</v>
      </c>
    </row>
    <row r="35" spans="1:51" x14ac:dyDescent="0.2">
      <c r="A35" s="22">
        <v>4</v>
      </c>
      <c r="B35" s="23" t="s">
        <v>24</v>
      </c>
      <c r="C35" s="24">
        <v>0.3</v>
      </c>
      <c r="E35" s="22">
        <v>4</v>
      </c>
      <c r="F35" s="23" t="s">
        <v>25</v>
      </c>
      <c r="G35" s="24">
        <v>18.5</v>
      </c>
      <c r="I35" s="22">
        <v>4</v>
      </c>
      <c r="J35" s="23" t="s">
        <v>36</v>
      </c>
      <c r="K35" s="24">
        <v>7.7</v>
      </c>
      <c r="M35" s="22">
        <v>4</v>
      </c>
      <c r="N35" s="23" t="s">
        <v>35</v>
      </c>
      <c r="O35" s="24">
        <v>2.5</v>
      </c>
      <c r="Q35" s="22">
        <v>4</v>
      </c>
      <c r="R35" s="23" t="s">
        <v>35</v>
      </c>
      <c r="S35" s="24">
        <v>-8.1</v>
      </c>
      <c r="U35" s="22">
        <v>4</v>
      </c>
      <c r="V35" s="23" t="s">
        <v>24</v>
      </c>
      <c r="W35" s="24">
        <v>-1.1000000000000001</v>
      </c>
      <c r="Y35" s="22">
        <v>4</v>
      </c>
      <c r="Z35" s="23" t="s">
        <v>35</v>
      </c>
      <c r="AA35" s="24">
        <v>-5.4</v>
      </c>
      <c r="AC35" s="22">
        <v>4</v>
      </c>
      <c r="AD35" s="23" t="s">
        <v>25</v>
      </c>
      <c r="AE35" s="24">
        <v>3.2</v>
      </c>
      <c r="AG35" s="22">
        <v>4</v>
      </c>
      <c r="AH35" s="23" t="s">
        <v>24</v>
      </c>
      <c r="AI35" s="24">
        <v>14.7</v>
      </c>
    </row>
    <row r="36" spans="1:51" x14ac:dyDescent="0.2">
      <c r="A36" s="22">
        <v>5</v>
      </c>
      <c r="B36" s="23" t="s">
        <v>26</v>
      </c>
      <c r="C36" s="24">
        <v>-14.499999999999998</v>
      </c>
      <c r="E36" s="22">
        <v>5</v>
      </c>
      <c r="F36" s="23" t="s">
        <v>26</v>
      </c>
      <c r="G36" s="24">
        <v>8.9</v>
      </c>
      <c r="I36" s="22">
        <v>5</v>
      </c>
      <c r="J36" s="23" t="s">
        <v>27</v>
      </c>
      <c r="K36" s="24">
        <v>6.3</v>
      </c>
      <c r="M36" s="22">
        <v>5</v>
      </c>
      <c r="N36" s="23" t="s">
        <v>23</v>
      </c>
      <c r="O36" s="24">
        <v>1.9</v>
      </c>
      <c r="Q36" s="22">
        <v>5</v>
      </c>
      <c r="R36" s="23" t="s">
        <v>27</v>
      </c>
      <c r="S36" s="24">
        <v>-9.9</v>
      </c>
      <c r="U36" s="22">
        <v>5</v>
      </c>
      <c r="V36" s="23" t="s">
        <v>23</v>
      </c>
      <c r="W36" s="24">
        <v>-5.2</v>
      </c>
      <c r="Y36" s="22">
        <v>5</v>
      </c>
      <c r="Z36" s="23" t="s">
        <v>23</v>
      </c>
      <c r="AA36" s="24">
        <v>-10</v>
      </c>
      <c r="AC36" s="22">
        <v>5</v>
      </c>
      <c r="AD36" s="23" t="s">
        <v>23</v>
      </c>
      <c r="AE36" s="24">
        <v>1.2</v>
      </c>
      <c r="AG36" s="22">
        <v>5</v>
      </c>
      <c r="AH36" s="23" t="s">
        <v>26</v>
      </c>
      <c r="AI36" s="24">
        <v>13.5</v>
      </c>
    </row>
    <row r="37" spans="1:51" x14ac:dyDescent="0.2">
      <c r="A37" s="22">
        <v>6</v>
      </c>
      <c r="B37" s="23" t="s">
        <v>27</v>
      </c>
      <c r="C37" s="24">
        <v>-17.600000000000001</v>
      </c>
      <c r="E37" s="22">
        <v>6</v>
      </c>
      <c r="F37" s="23" t="s">
        <v>23</v>
      </c>
      <c r="G37" s="24">
        <v>-1.4</v>
      </c>
      <c r="I37" s="22">
        <v>6</v>
      </c>
      <c r="J37" s="23" t="s">
        <v>23</v>
      </c>
      <c r="K37" s="24">
        <v>1.1000000000000001</v>
      </c>
      <c r="M37" s="22">
        <v>6</v>
      </c>
      <c r="N37" s="23" t="s">
        <v>36</v>
      </c>
      <c r="O37" s="24">
        <v>1.6</v>
      </c>
      <c r="Q37" s="22">
        <v>6</v>
      </c>
      <c r="R37" s="23" t="s">
        <v>23</v>
      </c>
      <c r="S37" s="24">
        <v>-12.7</v>
      </c>
      <c r="U37" s="22">
        <v>6</v>
      </c>
      <c r="V37" s="23" t="s">
        <v>27</v>
      </c>
      <c r="W37" s="24">
        <v>-13.4</v>
      </c>
      <c r="Y37" s="22">
        <v>6</v>
      </c>
      <c r="Z37" s="23" t="s">
        <v>27</v>
      </c>
      <c r="AA37" s="24">
        <v>-11.1</v>
      </c>
      <c r="AC37" s="22">
        <v>6</v>
      </c>
      <c r="AD37" s="23" t="s">
        <v>26</v>
      </c>
      <c r="AE37" s="24">
        <v>-9.1999999999999993</v>
      </c>
      <c r="AG37" s="22">
        <v>6</v>
      </c>
      <c r="AH37" s="23" t="s">
        <v>36</v>
      </c>
      <c r="AI37" s="24">
        <v>11.6</v>
      </c>
    </row>
    <row r="38" spans="1:51" x14ac:dyDescent="0.2">
      <c r="A38" s="22">
        <v>7</v>
      </c>
      <c r="B38" s="23" t="s">
        <v>36</v>
      </c>
      <c r="C38" s="24">
        <v>-18.5</v>
      </c>
      <c r="E38" s="22">
        <v>7</v>
      </c>
      <c r="F38" s="23" t="s">
        <v>27</v>
      </c>
      <c r="G38" s="24">
        <v>-12</v>
      </c>
      <c r="I38" s="22">
        <v>7</v>
      </c>
      <c r="J38" s="23" t="s">
        <v>25</v>
      </c>
      <c r="K38" s="24">
        <v>-8.6999999999999993</v>
      </c>
      <c r="M38" s="22">
        <v>7</v>
      </c>
      <c r="N38" s="23" t="s">
        <v>25</v>
      </c>
      <c r="O38" s="24">
        <v>-5.2</v>
      </c>
      <c r="Q38" s="22">
        <v>7</v>
      </c>
      <c r="R38" s="23" t="s">
        <v>36</v>
      </c>
      <c r="S38" s="24">
        <v>-17.899999999999999</v>
      </c>
      <c r="U38" s="22">
        <v>7</v>
      </c>
      <c r="V38" s="23" t="s">
        <v>36</v>
      </c>
      <c r="W38" s="24">
        <v>-18</v>
      </c>
      <c r="Y38" s="22">
        <v>7</v>
      </c>
      <c r="Z38" s="23" t="s">
        <v>36</v>
      </c>
      <c r="AA38" s="24">
        <v>-15.299999999999999</v>
      </c>
      <c r="AC38" s="22">
        <v>7</v>
      </c>
      <c r="AD38" s="23" t="s">
        <v>27</v>
      </c>
      <c r="AE38" s="24">
        <v>-10.7</v>
      </c>
      <c r="AG38" s="22">
        <v>7</v>
      </c>
      <c r="AH38" s="23" t="s">
        <v>27</v>
      </c>
      <c r="AI38" s="24">
        <v>-22.6</v>
      </c>
    </row>
    <row r="39" spans="1:51" x14ac:dyDescent="0.2">
      <c r="A39" s="22">
        <v>8</v>
      </c>
      <c r="B39" s="23" t="s">
        <v>23</v>
      </c>
      <c r="C39" s="24">
        <v>-30.3</v>
      </c>
      <c r="E39" s="22">
        <v>8</v>
      </c>
      <c r="F39" s="23" t="s">
        <v>36</v>
      </c>
      <c r="G39" s="24">
        <v>-14.499999999999998</v>
      </c>
      <c r="I39" s="22">
        <v>8</v>
      </c>
      <c r="J39" s="23" t="s">
        <v>28</v>
      </c>
      <c r="K39" s="24">
        <v>-23.6</v>
      </c>
      <c r="M39" s="22">
        <v>8</v>
      </c>
      <c r="N39" s="23" t="s">
        <v>34</v>
      </c>
      <c r="O39" s="24">
        <v>-14.899999999999999</v>
      </c>
      <c r="Q39" s="22">
        <v>8</v>
      </c>
      <c r="R39" s="23" t="s">
        <v>22</v>
      </c>
      <c r="S39" s="24">
        <v>-20.6</v>
      </c>
      <c r="U39" s="22">
        <v>8</v>
      </c>
      <c r="V39" s="23" t="s">
        <v>26</v>
      </c>
      <c r="W39" s="24">
        <v>-20.5</v>
      </c>
      <c r="Y39" s="22">
        <v>8</v>
      </c>
      <c r="Z39" s="23" t="s">
        <v>26</v>
      </c>
      <c r="AA39" s="24">
        <v>-17.899999999999999</v>
      </c>
      <c r="AC39" s="22">
        <v>8</v>
      </c>
      <c r="AD39" s="23" t="s">
        <v>36</v>
      </c>
      <c r="AE39" s="24">
        <v>-13.4</v>
      </c>
      <c r="AG39" s="22">
        <v>8</v>
      </c>
      <c r="AH39" s="23" t="s">
        <v>23</v>
      </c>
      <c r="AI39" s="24">
        <v>-49.7</v>
      </c>
    </row>
    <row r="40" spans="1:51" x14ac:dyDescent="0.2">
      <c r="A40" s="22">
        <v>9</v>
      </c>
      <c r="B40" s="23" t="s">
        <v>34</v>
      </c>
      <c r="C40" s="24">
        <v>-41.7</v>
      </c>
      <c r="E40" s="22">
        <v>9</v>
      </c>
      <c r="F40" s="23" t="s">
        <v>22</v>
      </c>
      <c r="G40" s="24">
        <v>-34.4</v>
      </c>
      <c r="I40" s="22">
        <v>9</v>
      </c>
      <c r="J40" s="23" t="s">
        <v>22</v>
      </c>
      <c r="K40" s="24">
        <v>-41.5</v>
      </c>
      <c r="M40" s="22">
        <v>9</v>
      </c>
      <c r="N40" s="23" t="s">
        <v>22</v>
      </c>
      <c r="O40" s="24">
        <v>-32.200000000000003</v>
      </c>
      <c r="Q40" s="22">
        <v>9</v>
      </c>
      <c r="R40" s="23" t="s">
        <v>26</v>
      </c>
      <c r="S40" s="24">
        <v>-22.7</v>
      </c>
      <c r="U40" s="22">
        <v>9</v>
      </c>
      <c r="V40" s="23" t="s">
        <v>22</v>
      </c>
      <c r="W40" s="24">
        <v>-22.2</v>
      </c>
      <c r="Y40" s="22">
        <v>9</v>
      </c>
      <c r="Z40" s="23" t="s">
        <v>22</v>
      </c>
      <c r="AA40" s="24">
        <v>-21.4</v>
      </c>
      <c r="AC40" s="22">
        <v>9</v>
      </c>
      <c r="AD40" s="23" t="s">
        <v>22</v>
      </c>
      <c r="AE40" s="24">
        <v>-19.3</v>
      </c>
      <c r="AG40" s="22">
        <v>9</v>
      </c>
      <c r="AH40" s="23" t="s">
        <v>34</v>
      </c>
      <c r="AI40" s="24">
        <v>-74.599999999999994</v>
      </c>
    </row>
    <row r="41" spans="1:51" x14ac:dyDescent="0.2">
      <c r="A41" s="22">
        <v>10</v>
      </c>
      <c r="B41" s="23" t="s">
        <v>22</v>
      </c>
      <c r="C41" s="24">
        <v>-51.9</v>
      </c>
      <c r="E41" s="22">
        <v>10</v>
      </c>
      <c r="F41" s="23" t="s">
        <v>34</v>
      </c>
      <c r="G41" s="24">
        <v>-39.4</v>
      </c>
      <c r="I41" s="22">
        <v>10</v>
      </c>
      <c r="J41" s="23" t="s">
        <v>26</v>
      </c>
      <c r="K41" s="24">
        <v>-79.400000000000006</v>
      </c>
      <c r="M41" s="22">
        <v>10</v>
      </c>
      <c r="N41" s="23" t="s">
        <v>26</v>
      </c>
      <c r="O41" s="24">
        <v>-73.7</v>
      </c>
      <c r="Q41" s="22">
        <v>10</v>
      </c>
      <c r="R41" s="23" t="s">
        <v>34</v>
      </c>
      <c r="S41" s="24">
        <v>-25.1</v>
      </c>
      <c r="U41" s="22">
        <v>10</v>
      </c>
      <c r="V41" s="23" t="s">
        <v>34</v>
      </c>
      <c r="W41" s="24">
        <v>-31.3</v>
      </c>
      <c r="Y41" s="22">
        <v>10</v>
      </c>
      <c r="Z41" s="23" t="s">
        <v>34</v>
      </c>
      <c r="AA41" s="24">
        <v>-23</v>
      </c>
      <c r="AC41" s="22">
        <v>10</v>
      </c>
      <c r="AD41" s="23" t="s">
        <v>34</v>
      </c>
      <c r="AE41" s="24">
        <v>-29.799999999999997</v>
      </c>
      <c r="AG41" s="22">
        <v>10</v>
      </c>
      <c r="AH41" s="23" t="s">
        <v>22</v>
      </c>
      <c r="AI41" s="24">
        <v>-86.3</v>
      </c>
    </row>
    <row r="42" spans="1:51" s="29" customFormat="1" x14ac:dyDescent="0.2">
      <c r="A42" s="107" t="s">
        <v>65</v>
      </c>
      <c r="B42" s="62" t="s">
        <v>122</v>
      </c>
      <c r="C42" s="106"/>
      <c r="E42" s="107" t="s">
        <v>65</v>
      </c>
      <c r="F42" s="62" t="s">
        <v>134</v>
      </c>
      <c r="G42" s="106"/>
      <c r="H42" s="7"/>
      <c r="I42" s="107" t="s">
        <v>65</v>
      </c>
      <c r="J42" s="62" t="s">
        <v>121</v>
      </c>
      <c r="K42" s="106"/>
      <c r="L42" s="28"/>
      <c r="M42" s="107" t="s">
        <v>65</v>
      </c>
      <c r="N42" s="62" t="s">
        <v>133</v>
      </c>
      <c r="O42" s="106"/>
      <c r="P42" s="7"/>
      <c r="Q42" s="107" t="s">
        <v>65</v>
      </c>
      <c r="R42" s="62" t="s">
        <v>118</v>
      </c>
      <c r="S42" s="106"/>
      <c r="T42" s="28"/>
      <c r="U42" s="107" t="s">
        <v>65</v>
      </c>
      <c r="V42" s="62" t="s">
        <v>131</v>
      </c>
      <c r="W42" s="106"/>
      <c r="Y42" s="107" t="s">
        <v>65</v>
      </c>
      <c r="Z42" s="62" t="s">
        <v>119</v>
      </c>
      <c r="AA42" s="106"/>
      <c r="AB42" s="28"/>
      <c r="AC42" s="107" t="s">
        <v>65</v>
      </c>
      <c r="AD42" s="62" t="s">
        <v>132</v>
      </c>
      <c r="AE42" s="106"/>
      <c r="AG42" s="107" t="s">
        <v>65</v>
      </c>
      <c r="AH42" s="62" t="s">
        <v>120</v>
      </c>
      <c r="AI42" s="106"/>
      <c r="AJ42" s="30"/>
    </row>
    <row r="43" spans="1:51" s="35" customFormat="1" ht="10.8" thickBot="1" x14ac:dyDescent="0.25">
      <c r="A43" s="31"/>
      <c r="B43" s="32" t="s">
        <v>42</v>
      </c>
      <c r="C43" s="36">
        <v>-15.1</v>
      </c>
      <c r="E43" s="31"/>
      <c r="F43" s="32" t="s">
        <v>42</v>
      </c>
      <c r="G43" s="36">
        <v>3.9</v>
      </c>
      <c r="H43" s="7"/>
      <c r="I43" s="31"/>
      <c r="J43" s="32" t="s">
        <v>42</v>
      </c>
      <c r="K43" s="36">
        <v>-22.5</v>
      </c>
      <c r="L43" s="34"/>
      <c r="M43" s="31"/>
      <c r="N43" s="32" t="s">
        <v>42</v>
      </c>
      <c r="O43" s="36">
        <v>-11.7</v>
      </c>
      <c r="P43" s="7"/>
      <c r="Q43" s="31"/>
      <c r="R43" s="32" t="s">
        <v>42</v>
      </c>
      <c r="S43" s="33">
        <v>-13.1</v>
      </c>
      <c r="T43" s="34"/>
      <c r="U43" s="31"/>
      <c r="V43" s="32" t="s">
        <v>42</v>
      </c>
      <c r="W43" s="36">
        <v>-12.5</v>
      </c>
      <c r="Y43" s="31"/>
      <c r="Z43" s="32" t="s">
        <v>42</v>
      </c>
      <c r="AA43" s="36">
        <v>-12</v>
      </c>
      <c r="AB43" s="34"/>
      <c r="AC43" s="31"/>
      <c r="AD43" s="32" t="s">
        <v>42</v>
      </c>
      <c r="AE43" s="36">
        <v>-7.6</v>
      </c>
      <c r="AG43" s="31"/>
      <c r="AH43" s="32" t="s">
        <v>42</v>
      </c>
      <c r="AI43" s="36">
        <v>-11.3</v>
      </c>
      <c r="AJ43" s="34"/>
    </row>
    <row r="44" spans="1:51" ht="13.2" x14ac:dyDescent="0.2">
      <c r="Q44" s="108"/>
      <c r="R44" s="108"/>
      <c r="S44" s="109"/>
      <c r="U44" s="108"/>
      <c r="V44" s="108"/>
      <c r="W44" s="109"/>
      <c r="Y44" s="108"/>
      <c r="Z44" s="108"/>
      <c r="AA44" s="109"/>
      <c r="AC44" s="108"/>
      <c r="AD44" s="108"/>
      <c r="AE44" s="109"/>
      <c r="AG44" s="108"/>
      <c r="AH44" s="108"/>
      <c r="AI44" s="109"/>
      <c r="AK44" s="108"/>
      <c r="AL44" s="108"/>
      <c r="AM44" s="109"/>
      <c r="AO44" s="108"/>
      <c r="AP44" s="108"/>
      <c r="AQ44" s="109"/>
      <c r="AS44" s="108"/>
      <c r="AT44" s="108"/>
      <c r="AU44" s="109"/>
      <c r="AW44" s="108"/>
      <c r="AX44" s="108"/>
      <c r="AY44" s="109"/>
    </row>
    <row r="45" spans="1:51" x14ac:dyDescent="0.2">
      <c r="R45" s="37"/>
      <c r="S45" s="3"/>
      <c r="V45" s="37"/>
      <c r="W45" s="3"/>
    </row>
    <row r="46" spans="1:51" x14ac:dyDescent="0.2">
      <c r="R46" s="37"/>
      <c r="S46" s="3"/>
      <c r="V46" s="37"/>
      <c r="W46" s="3"/>
    </row>
  </sheetData>
  <mergeCells count="9">
    <mergeCell ref="A6:C6"/>
    <mergeCell ref="E6:G6"/>
    <mergeCell ref="Q6:S6"/>
    <mergeCell ref="U6:W6"/>
    <mergeCell ref="Y6:AA6"/>
    <mergeCell ref="AC6:AE6"/>
    <mergeCell ref="AG6:AI6"/>
    <mergeCell ref="I6:K6"/>
    <mergeCell ref="M6:O6"/>
  </mergeCells>
  <conditionalFormatting sqref="S1:S5 W1:W5 W45:W1048576 S45:S1048576">
    <cfRule type="cellIs" dxfId="653" priority="154" stopIfTrue="1" operator="lessThan">
      <formula>0</formula>
    </cfRule>
  </conditionalFormatting>
  <conditionalFormatting sqref="W7 W44 AE7 AE44 O7:O8 AQ44 G7 AY44">
    <cfRule type="cellIs" dxfId="652" priority="82" stopIfTrue="1" operator="lessThan">
      <formula>0</formula>
    </cfRule>
  </conditionalFormatting>
  <conditionalFormatting sqref="W8 AE8 G8">
    <cfRule type="cellIs" dxfId="651" priority="80" stopIfTrue="1" operator="lessThan">
      <formula>0</formula>
    </cfRule>
    <cfRule type="cellIs" dxfId="650" priority="81" stopIfTrue="1" operator="lessThan">
      <formula>0</formula>
    </cfRule>
  </conditionalFormatting>
  <conditionalFormatting sqref="AA7 AA44">
    <cfRule type="cellIs" dxfId="649" priority="79" stopIfTrue="1" operator="lessThan">
      <formula>0</formula>
    </cfRule>
  </conditionalFormatting>
  <conditionalFormatting sqref="AA8">
    <cfRule type="cellIs" dxfId="648" priority="77" stopIfTrue="1" operator="lessThan">
      <formula>0</formula>
    </cfRule>
    <cfRule type="cellIs" dxfId="647" priority="78" stopIfTrue="1" operator="lessThan">
      <formula>0</formula>
    </cfRule>
  </conditionalFormatting>
  <conditionalFormatting sqref="AI7:AI8 AI44">
    <cfRule type="cellIs" dxfId="646" priority="76" stopIfTrue="1" operator="lessThan">
      <formula>0</formula>
    </cfRule>
  </conditionalFormatting>
  <conditionalFormatting sqref="K7:K8 AM44">
    <cfRule type="cellIs" dxfId="645" priority="75" stopIfTrue="1" operator="lessThan">
      <formula>0</formula>
    </cfRule>
  </conditionalFormatting>
  <conditionalFormatting sqref="C8">
    <cfRule type="cellIs" dxfId="644" priority="72" stopIfTrue="1" operator="lessThan">
      <formula>0</formula>
    </cfRule>
    <cfRule type="cellIs" dxfId="643" priority="73" stopIfTrue="1" operator="lessThan">
      <formula>0</formula>
    </cfRule>
  </conditionalFormatting>
  <conditionalFormatting sqref="C7 AU44">
    <cfRule type="cellIs" dxfId="642" priority="74" stopIfTrue="1" operator="lessThan">
      <formula>0</formula>
    </cfRule>
  </conditionalFormatting>
  <conditionalFormatting sqref="S7 S44">
    <cfRule type="cellIs" dxfId="641" priority="67" stopIfTrue="1" operator="lessThan">
      <formula>0</formula>
    </cfRule>
  </conditionalFormatting>
  <conditionalFormatting sqref="S8">
    <cfRule type="cellIs" dxfId="640" priority="65" stopIfTrue="1" operator="lessThan">
      <formula>0</formula>
    </cfRule>
    <cfRule type="cellIs" dxfId="639" priority="66" stopIfTrue="1" operator="lessThan">
      <formula>0</formula>
    </cfRule>
  </conditionalFormatting>
  <conditionalFormatting sqref="S32:S41">
    <cfRule type="cellIs" dxfId="638" priority="51" stopIfTrue="1" operator="lessThan">
      <formula>0</formula>
    </cfRule>
  </conditionalFormatting>
  <conditionalFormatting sqref="S31">
    <cfRule type="cellIs" dxfId="637" priority="55" stopIfTrue="1" operator="lessThan">
      <formula>0</formula>
    </cfRule>
  </conditionalFormatting>
  <conditionalFormatting sqref="S9:S19">
    <cfRule type="cellIs" dxfId="636" priority="53" stopIfTrue="1" operator="lessThan">
      <formula>0</formula>
    </cfRule>
  </conditionalFormatting>
  <conditionalFormatting sqref="S21:S30">
    <cfRule type="cellIs" dxfId="635" priority="52" stopIfTrue="1" operator="lessThan">
      <formula>0</formula>
    </cfRule>
  </conditionalFormatting>
  <conditionalFormatting sqref="AA9:AA19">
    <cfRule type="cellIs" dxfId="634" priority="37" stopIfTrue="1" operator="lessThan">
      <formula>0</formula>
    </cfRule>
  </conditionalFormatting>
  <conditionalFormatting sqref="AA21:AA30">
    <cfRule type="cellIs" dxfId="633" priority="36" stopIfTrue="1" operator="lessThan">
      <formula>0</formula>
    </cfRule>
  </conditionalFormatting>
  <conditionalFormatting sqref="AE31">
    <cfRule type="cellIs" dxfId="632" priority="34" stopIfTrue="1" operator="lessThan">
      <formula>0</formula>
    </cfRule>
  </conditionalFormatting>
  <conditionalFormatting sqref="AE32:AE41">
    <cfRule type="cellIs" dxfId="631" priority="31" stopIfTrue="1" operator="lessThan">
      <formula>0</formula>
    </cfRule>
  </conditionalFormatting>
  <conditionalFormatting sqref="AI21:AI30">
    <cfRule type="cellIs" dxfId="630" priority="28" stopIfTrue="1" operator="lessThan">
      <formula>0</formula>
    </cfRule>
  </conditionalFormatting>
  <conditionalFormatting sqref="G32:G41">
    <cfRule type="cellIs" dxfId="629" priority="11" stopIfTrue="1" operator="lessThan">
      <formula>0</formula>
    </cfRule>
  </conditionalFormatting>
  <conditionalFormatting sqref="C9:C19">
    <cfRule type="cellIs" dxfId="628" priority="17" stopIfTrue="1" operator="lessThan">
      <formula>0</formula>
    </cfRule>
  </conditionalFormatting>
  <conditionalFormatting sqref="C31">
    <cfRule type="cellIs" dxfId="627" priority="18" stopIfTrue="1" operator="lessThan">
      <formula>0</formula>
    </cfRule>
  </conditionalFormatting>
  <conditionalFormatting sqref="O9:O19">
    <cfRule type="cellIs" dxfId="626" priority="21" stopIfTrue="1" operator="lessThan">
      <formula>0</formula>
    </cfRule>
  </conditionalFormatting>
  <conditionalFormatting sqref="K21:K30">
    <cfRule type="cellIs" dxfId="625" priority="24" stopIfTrue="1" operator="lessThan">
      <formula>0</formula>
    </cfRule>
  </conditionalFormatting>
  <conditionalFormatting sqref="AI32:AI41">
    <cfRule type="cellIs" dxfId="624" priority="27" stopIfTrue="1" operator="lessThan">
      <formula>0</formula>
    </cfRule>
  </conditionalFormatting>
  <conditionalFormatting sqref="AI31">
    <cfRule type="cellIs" dxfId="623" priority="30" stopIfTrue="1" operator="lessThan">
      <formula>0</formula>
    </cfRule>
  </conditionalFormatting>
  <conditionalFormatting sqref="AE9:AE19">
    <cfRule type="cellIs" dxfId="622" priority="33" stopIfTrue="1" operator="lessThan">
      <formula>0</formula>
    </cfRule>
  </conditionalFormatting>
  <conditionalFormatting sqref="W32:W41">
    <cfRule type="cellIs" dxfId="621" priority="39" stopIfTrue="1" operator="lessThan">
      <formula>0</formula>
    </cfRule>
  </conditionalFormatting>
  <conditionalFormatting sqref="W31">
    <cfRule type="cellIs" dxfId="620" priority="42" stopIfTrue="1" operator="lessThan">
      <formula>0</formula>
    </cfRule>
  </conditionalFormatting>
  <conditionalFormatting sqref="W9:W19">
    <cfRule type="cellIs" dxfId="619" priority="41" stopIfTrue="1" operator="lessThan">
      <formula>0</formula>
    </cfRule>
  </conditionalFormatting>
  <conditionalFormatting sqref="W21:W30">
    <cfRule type="cellIs" dxfId="618" priority="40" stopIfTrue="1" operator="lessThan">
      <formula>0</formula>
    </cfRule>
  </conditionalFormatting>
  <conditionalFormatting sqref="AA31">
    <cfRule type="cellIs" dxfId="617" priority="38" stopIfTrue="1" operator="lessThan">
      <formula>0</formula>
    </cfRule>
  </conditionalFormatting>
  <conditionalFormatting sqref="AA32:AA41">
    <cfRule type="cellIs" dxfId="616" priority="35" stopIfTrue="1" operator="lessThan">
      <formula>0</formula>
    </cfRule>
  </conditionalFormatting>
  <conditionalFormatting sqref="AE21:AE30">
    <cfRule type="cellIs" dxfId="615" priority="32" stopIfTrue="1" operator="lessThan">
      <formula>0</formula>
    </cfRule>
  </conditionalFormatting>
  <conditionalFormatting sqref="AI9:AI19">
    <cfRule type="cellIs" dxfId="614" priority="29" stopIfTrue="1" operator="lessThan">
      <formula>0</formula>
    </cfRule>
  </conditionalFormatting>
  <conditionalFormatting sqref="K31">
    <cfRule type="cellIs" dxfId="613" priority="26" stopIfTrue="1" operator="lessThan">
      <formula>0</formula>
    </cfRule>
  </conditionalFormatting>
  <conditionalFormatting sqref="K9:K19">
    <cfRule type="cellIs" dxfId="612" priority="25" stopIfTrue="1" operator="lessThan">
      <formula>0</formula>
    </cfRule>
  </conditionalFormatting>
  <conditionalFormatting sqref="K32:K41">
    <cfRule type="cellIs" dxfId="611" priority="23" stopIfTrue="1" operator="lessThan">
      <formula>0</formula>
    </cfRule>
  </conditionalFormatting>
  <conditionalFormatting sqref="O31">
    <cfRule type="cellIs" dxfId="610" priority="22" stopIfTrue="1" operator="lessThan">
      <formula>0</formula>
    </cfRule>
  </conditionalFormatting>
  <conditionalFormatting sqref="O21:O30">
    <cfRule type="cellIs" dxfId="609" priority="20" stopIfTrue="1" operator="lessThan">
      <formula>0</formula>
    </cfRule>
  </conditionalFormatting>
  <conditionalFormatting sqref="O32:O41">
    <cfRule type="cellIs" dxfId="608" priority="19" stopIfTrue="1" operator="lessThan">
      <formula>0</formula>
    </cfRule>
  </conditionalFormatting>
  <conditionalFormatting sqref="C21:C30">
    <cfRule type="cellIs" dxfId="607" priority="16" stopIfTrue="1" operator="lessThan">
      <formula>0</formula>
    </cfRule>
  </conditionalFormatting>
  <conditionalFormatting sqref="C32:C41">
    <cfRule type="cellIs" dxfId="606" priority="15" stopIfTrue="1" operator="lessThan">
      <formula>0</formula>
    </cfRule>
  </conditionalFormatting>
  <conditionalFormatting sqref="G31">
    <cfRule type="cellIs" dxfId="605" priority="14" stopIfTrue="1" operator="lessThan">
      <formula>0</formula>
    </cfRule>
  </conditionalFormatting>
  <conditionalFormatting sqref="G9:G19">
    <cfRule type="cellIs" dxfId="604" priority="13" stopIfTrue="1" operator="lessThan">
      <formula>0</formula>
    </cfRule>
  </conditionalFormatting>
  <conditionalFormatting sqref="G21:G30">
    <cfRule type="cellIs" dxfId="603" priority="12" stopIfTrue="1" operator="lessThan">
      <formula>0</formula>
    </cfRule>
  </conditionalFormatting>
  <conditionalFormatting sqref="T43">
    <cfRule type="cellIs" dxfId="602" priority="10" stopIfTrue="1" operator="lessThan">
      <formula>0</formula>
    </cfRule>
  </conditionalFormatting>
  <conditionalFormatting sqref="AB43">
    <cfRule type="cellIs" dxfId="601" priority="9" stopIfTrue="1" operator="lessThan">
      <formula>0</formula>
    </cfRule>
  </conditionalFormatting>
  <conditionalFormatting sqref="AJ43">
    <cfRule type="cellIs" dxfId="600" priority="8" stopIfTrue="1" operator="lessThan">
      <formula>0</formula>
    </cfRule>
  </conditionalFormatting>
  <conditionalFormatting sqref="L43">
    <cfRule type="cellIs" dxfId="599" priority="7" stopIfTrue="1" operator="lessThan">
      <formula>0</formula>
    </cfRule>
  </conditionalFormatting>
  <conditionalFormatting sqref="W42">
    <cfRule type="cellIs" dxfId="598" priority="6" operator="lessThan">
      <formula>0</formula>
    </cfRule>
  </conditionalFormatting>
  <conditionalFormatting sqref="S42">
    <cfRule type="cellIs" dxfId="597" priority="5" operator="lessThan">
      <formula>0</formula>
    </cfRule>
  </conditionalFormatting>
  <conditionalFormatting sqref="S43">
    <cfRule type="cellIs" dxfId="596" priority="4" stopIfTrue="1" operator="lessThan">
      <formula>0</formula>
    </cfRule>
  </conditionalFormatting>
  <conditionalFormatting sqref="W43">
    <cfRule type="cellIs" dxfId="595" priority="3" stopIfTrue="1" operator="lessThan">
      <formula>0</formula>
    </cfRule>
  </conditionalFormatting>
  <conditionalFormatting sqref="G42 C42 O42 K42 AI42 AE42 AA42">
    <cfRule type="cellIs" dxfId="594" priority="2" operator="lessThan">
      <formula>0</formula>
    </cfRule>
  </conditionalFormatting>
  <conditionalFormatting sqref="G43 C43 O43 K43 AI43 AE43 AA43">
    <cfRule type="cellIs" dxfId="593" priority="1" stopIfTrue="1" operator="lessThan">
      <formula>0</formula>
    </cfRule>
  </conditionalFormatting>
  <printOptions horizontalCentered="1"/>
  <pageMargins left="0.5" right="0.5" top="0.3" bottom="0.25" header="0.25" footer="0"/>
  <pageSetup scale="89" fitToWidth="3" orientation="landscape" r:id="rId1"/>
  <headerFooter>
    <oddFooter>&amp;RPage &amp;P of &amp;N</oddFooter>
  </headerFooter>
  <colBreaks count="4" manualBreakCount="4">
    <brk id="8" max="42" man="1"/>
    <brk id="16" max="42" man="1"/>
    <brk id="24" max="42" man="1"/>
    <brk id="35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W46"/>
  <sheetViews>
    <sheetView tabSelected="1" zoomScaleNormal="100" workbookViewId="0">
      <selection activeCell="F37" sqref="F37:G41"/>
    </sheetView>
  </sheetViews>
  <sheetFormatPr defaultColWidth="7.44140625" defaultRowHeight="10.199999999999999" x14ac:dyDescent="0.2"/>
  <cols>
    <col min="1" max="1" width="10.21875" style="7" customWidth="1"/>
    <col min="2" max="2" width="20.77734375" style="7" customWidth="1"/>
    <col min="3" max="3" width="8.77734375" style="7" customWidth="1"/>
    <col min="4" max="4" width="3.21875" style="7" customWidth="1"/>
    <col min="5" max="5" width="10.21875" style="7" customWidth="1"/>
    <col min="6" max="6" width="20.77734375" style="7" customWidth="1"/>
    <col min="7" max="7" width="8.77734375" style="7" customWidth="1"/>
    <col min="8" max="8" width="3.21875" style="7" customWidth="1"/>
    <col min="9" max="9" width="8.77734375" style="7" customWidth="1"/>
    <col min="10" max="10" width="20.77734375" style="7" customWidth="1"/>
    <col min="11" max="11" width="8.77734375" style="7" customWidth="1"/>
    <col min="12" max="12" width="3.21875" style="7" customWidth="1"/>
    <col min="13" max="13" width="8.77734375" style="7" customWidth="1"/>
    <col min="14" max="14" width="20.77734375" style="7" customWidth="1"/>
    <col min="15" max="15" width="8.77734375" style="7" customWidth="1"/>
    <col min="16" max="16" width="3.21875" style="7" customWidth="1"/>
    <col min="17" max="17" width="10.21875" style="9" customWidth="1"/>
    <col min="18" max="18" width="20.77734375" style="6" customWidth="1"/>
    <col min="19" max="19" width="8.77734375" style="4" customWidth="1"/>
    <col min="20" max="20" width="3.21875" style="7" customWidth="1"/>
    <col min="21" max="21" width="9.33203125" style="9" bestFit="1" customWidth="1"/>
    <col min="22" max="22" width="18.77734375" style="6" bestFit="1" customWidth="1"/>
    <col min="23" max="23" width="10.6640625" style="4" customWidth="1"/>
    <col min="24" max="24" width="3.21875" style="7" customWidth="1"/>
    <col min="25" max="25" width="9.33203125" style="9" bestFit="1" customWidth="1"/>
    <col min="26" max="26" width="18.77734375" style="7" bestFit="1" customWidth="1"/>
    <col min="27" max="27" width="9.33203125" style="7" customWidth="1"/>
    <col min="28" max="28" width="3.21875" style="7" customWidth="1"/>
    <col min="29" max="29" width="9.33203125" style="9" bestFit="1" customWidth="1"/>
    <col min="30" max="30" width="18.77734375" style="7" bestFit="1" customWidth="1"/>
    <col min="31" max="31" width="8.88671875" style="7" customWidth="1"/>
    <col min="32" max="32" width="3.21875" style="7" customWidth="1"/>
    <col min="33" max="33" width="9.33203125" style="9" bestFit="1" customWidth="1"/>
    <col min="34" max="34" width="18.77734375" style="7" bestFit="1" customWidth="1"/>
    <col min="35" max="35" width="11.109375" style="7" customWidth="1"/>
    <col min="36" max="36" width="3.21875" style="7" customWidth="1"/>
    <col min="37" max="37" width="17.44140625" style="9" customWidth="1"/>
    <col min="38" max="38" width="24.21875" style="7" customWidth="1"/>
    <col min="39" max="39" width="16.21875" style="7" customWidth="1"/>
    <col min="40" max="40" width="3.21875" style="7" customWidth="1"/>
    <col min="41" max="41" width="15.88671875" style="9" customWidth="1"/>
    <col min="42" max="42" width="23.77734375" style="7" customWidth="1"/>
    <col min="43" max="43" width="18.6640625" style="7" customWidth="1"/>
    <col min="44" max="44" width="3.21875" style="7" customWidth="1"/>
    <col min="45" max="45" width="9.33203125" style="9" bestFit="1" customWidth="1"/>
    <col min="46" max="46" width="18.77734375" style="7" bestFit="1" customWidth="1"/>
    <col min="47" max="47" width="9.109375" style="7" customWidth="1"/>
    <col min="48" max="48" width="3.21875" style="7" customWidth="1"/>
    <col min="49" max="49" width="9.33203125" style="9" bestFit="1" customWidth="1"/>
    <col min="50" max="50" width="18.77734375" style="7" bestFit="1" customWidth="1"/>
    <col min="51" max="51" width="8.5546875" style="7" customWidth="1"/>
    <col min="52" max="16384" width="7.44140625" style="7"/>
  </cols>
  <sheetData>
    <row r="1" spans="1:49" ht="15.6" x14ac:dyDescent="0.2">
      <c r="A1" s="5" t="s">
        <v>0</v>
      </c>
      <c r="S1" s="1"/>
      <c r="U1" s="8"/>
      <c r="W1" s="1"/>
      <c r="AS1" s="7"/>
      <c r="AW1" s="7"/>
    </row>
    <row r="2" spans="1:49" ht="15.6" hidden="1" x14ac:dyDescent="0.2">
      <c r="A2" s="5" t="s">
        <v>1</v>
      </c>
      <c r="S2" s="1"/>
      <c r="U2" s="8"/>
      <c r="W2" s="1"/>
      <c r="AS2" s="7"/>
      <c r="AW2" s="7"/>
    </row>
    <row r="3" spans="1:49" ht="15.6" x14ac:dyDescent="0.2">
      <c r="A3" s="5" t="s">
        <v>232</v>
      </c>
      <c r="S3" s="1"/>
      <c r="U3" s="8"/>
      <c r="W3" s="1"/>
      <c r="AS3" s="7"/>
      <c r="AW3" s="7"/>
    </row>
    <row r="4" spans="1:49" ht="15.6" x14ac:dyDescent="0.2">
      <c r="R4" s="5"/>
      <c r="S4" s="1"/>
      <c r="V4" s="5"/>
      <c r="W4" s="1"/>
      <c r="AS4" s="7"/>
      <c r="AW4" s="7"/>
    </row>
    <row r="5" spans="1:49" ht="16.2" thickBot="1" x14ac:dyDescent="0.25">
      <c r="R5" s="10"/>
      <c r="S5" s="1"/>
      <c r="V5" s="10"/>
      <c r="W5" s="1"/>
      <c r="AS5" s="7"/>
      <c r="AW5" s="7"/>
    </row>
    <row r="6" spans="1:49" ht="13.8" thickBot="1" x14ac:dyDescent="0.25">
      <c r="A6" s="175" t="s">
        <v>174</v>
      </c>
      <c r="B6" s="176"/>
      <c r="C6" s="177"/>
      <c r="D6" s="61"/>
      <c r="E6" s="178" t="s">
        <v>175</v>
      </c>
      <c r="F6" s="179"/>
      <c r="G6" s="180"/>
      <c r="H6" s="21"/>
      <c r="I6" s="172" t="s">
        <v>230</v>
      </c>
      <c r="J6" s="173"/>
      <c r="K6" s="174"/>
      <c r="L6" s="21"/>
      <c r="M6" s="184" t="s">
        <v>231</v>
      </c>
      <c r="N6" s="185"/>
      <c r="O6" s="186"/>
      <c r="P6" s="21"/>
      <c r="Q6" s="181" t="s">
        <v>169</v>
      </c>
      <c r="R6" s="182"/>
      <c r="S6" s="183"/>
      <c r="T6" s="61"/>
      <c r="U6" s="181" t="s">
        <v>170</v>
      </c>
      <c r="V6" s="182"/>
      <c r="W6" s="183"/>
      <c r="X6" s="61"/>
      <c r="Y6" s="166" t="s">
        <v>171</v>
      </c>
      <c r="Z6" s="167"/>
      <c r="AA6" s="168"/>
      <c r="AB6" s="61"/>
      <c r="AC6" s="166" t="s">
        <v>172</v>
      </c>
      <c r="AD6" s="167"/>
      <c r="AE6" s="168"/>
      <c r="AF6" s="61"/>
      <c r="AG6" s="169" t="s">
        <v>173</v>
      </c>
      <c r="AH6" s="170"/>
      <c r="AI6" s="171"/>
      <c r="AJ6" s="61"/>
      <c r="AR6" s="61"/>
      <c r="AS6" s="7"/>
      <c r="AW6" s="7"/>
    </row>
    <row r="7" spans="1:49" ht="13.8" thickBot="1" x14ac:dyDescent="0.25">
      <c r="A7" s="11"/>
      <c r="B7" s="11"/>
      <c r="C7" s="12" t="s">
        <v>59</v>
      </c>
      <c r="E7" s="11"/>
      <c r="F7" s="11"/>
      <c r="G7" s="12" t="s">
        <v>60</v>
      </c>
      <c r="I7" s="11"/>
      <c r="J7" s="11"/>
      <c r="K7" s="12" t="s">
        <v>59</v>
      </c>
      <c r="M7" s="11"/>
      <c r="N7" s="11"/>
      <c r="O7" s="12" t="s">
        <v>60</v>
      </c>
      <c r="Q7" s="11"/>
      <c r="R7" s="11"/>
      <c r="S7" s="12" t="s">
        <v>59</v>
      </c>
      <c r="U7" s="11"/>
      <c r="V7" s="11"/>
      <c r="W7" s="12" t="s">
        <v>60</v>
      </c>
      <c r="Y7" s="11"/>
      <c r="Z7" s="11"/>
      <c r="AA7" s="12" t="s">
        <v>59</v>
      </c>
      <c r="AC7" s="11"/>
      <c r="AD7" s="11"/>
      <c r="AE7" s="12" t="s">
        <v>60</v>
      </c>
      <c r="AG7" s="11"/>
      <c r="AH7" s="11"/>
      <c r="AI7" s="13" t="s">
        <v>59</v>
      </c>
      <c r="AS7" s="7"/>
      <c r="AW7" s="7"/>
    </row>
    <row r="8" spans="1:49" ht="13.8" thickBot="1" x14ac:dyDescent="0.25">
      <c r="A8" s="14" t="s">
        <v>61</v>
      </c>
      <c r="B8" s="15" t="s">
        <v>62</v>
      </c>
      <c r="C8" s="16" t="s">
        <v>7</v>
      </c>
      <c r="E8" s="14" t="s">
        <v>61</v>
      </c>
      <c r="F8" s="15" t="s">
        <v>62</v>
      </c>
      <c r="G8" s="16" t="s">
        <v>7</v>
      </c>
      <c r="I8" s="14" t="s">
        <v>61</v>
      </c>
      <c r="J8" s="15" t="s">
        <v>62</v>
      </c>
      <c r="K8" s="2" t="s">
        <v>7</v>
      </c>
      <c r="M8" s="14" t="s">
        <v>61</v>
      </c>
      <c r="N8" s="15" t="s">
        <v>62</v>
      </c>
      <c r="O8" s="16" t="s">
        <v>7</v>
      </c>
      <c r="Q8" s="14" t="s">
        <v>61</v>
      </c>
      <c r="R8" s="15" t="s">
        <v>62</v>
      </c>
      <c r="S8" s="16" t="s">
        <v>7</v>
      </c>
      <c r="U8" s="14" t="s">
        <v>61</v>
      </c>
      <c r="V8" s="15" t="s">
        <v>62</v>
      </c>
      <c r="W8" s="16" t="s">
        <v>7</v>
      </c>
      <c r="Y8" s="14" t="s">
        <v>61</v>
      </c>
      <c r="Z8" s="15" t="s">
        <v>62</v>
      </c>
      <c r="AA8" s="16" t="s">
        <v>7</v>
      </c>
      <c r="AC8" s="14" t="s">
        <v>61</v>
      </c>
      <c r="AD8" s="15" t="s">
        <v>62</v>
      </c>
      <c r="AE8" s="16" t="s">
        <v>7</v>
      </c>
      <c r="AG8" s="14" t="s">
        <v>61</v>
      </c>
      <c r="AH8" s="15" t="s">
        <v>62</v>
      </c>
      <c r="AI8" s="17" t="s">
        <v>7</v>
      </c>
      <c r="AS8" s="7"/>
      <c r="AW8" s="7"/>
    </row>
    <row r="9" spans="1:49" s="21" customFormat="1" x14ac:dyDescent="0.2">
      <c r="A9" s="18">
        <v>1</v>
      </c>
      <c r="B9" s="19" t="s">
        <v>14</v>
      </c>
      <c r="C9" s="20">
        <v>9.5</v>
      </c>
      <c r="E9" s="18">
        <v>1</v>
      </c>
      <c r="F9" s="19" t="s">
        <v>8</v>
      </c>
      <c r="G9" s="20">
        <v>28.1</v>
      </c>
      <c r="I9" s="18">
        <v>1</v>
      </c>
      <c r="J9" s="19" t="s">
        <v>30</v>
      </c>
      <c r="K9" s="20">
        <v>9.6</v>
      </c>
      <c r="M9" s="18">
        <v>1</v>
      </c>
      <c r="N9" s="19" t="s">
        <v>30</v>
      </c>
      <c r="O9" s="20">
        <v>21.2</v>
      </c>
      <c r="Q9" s="18">
        <v>1</v>
      </c>
      <c r="R9" s="19" t="s">
        <v>13</v>
      </c>
      <c r="S9" s="20">
        <v>-1</v>
      </c>
      <c r="U9" s="18">
        <v>1</v>
      </c>
      <c r="V9" s="19" t="s">
        <v>13</v>
      </c>
      <c r="W9" s="20">
        <v>1.4</v>
      </c>
      <c r="Y9" s="18">
        <v>1</v>
      </c>
      <c r="Z9" s="19" t="s">
        <v>12</v>
      </c>
      <c r="AA9" s="20">
        <v>-1.8000000000000003</v>
      </c>
      <c r="AC9" s="18">
        <v>1</v>
      </c>
      <c r="AD9" s="19" t="s">
        <v>13</v>
      </c>
      <c r="AE9" s="20">
        <v>5.3</v>
      </c>
      <c r="AG9" s="18">
        <v>1</v>
      </c>
      <c r="AH9" s="19" t="s">
        <v>8</v>
      </c>
      <c r="AI9" s="20">
        <v>20.8</v>
      </c>
    </row>
    <row r="10" spans="1:49" s="21" customFormat="1" x14ac:dyDescent="0.2">
      <c r="A10" s="22">
        <v>2</v>
      </c>
      <c r="B10" s="23" t="s">
        <v>9</v>
      </c>
      <c r="C10" s="24">
        <v>2.7</v>
      </c>
      <c r="E10" s="22">
        <v>2</v>
      </c>
      <c r="F10" s="23" t="s">
        <v>12</v>
      </c>
      <c r="G10" s="24">
        <v>23.5</v>
      </c>
      <c r="I10" s="22">
        <v>2</v>
      </c>
      <c r="J10" s="23" t="s">
        <v>9</v>
      </c>
      <c r="K10" s="24">
        <v>-9.4</v>
      </c>
      <c r="M10" s="22">
        <v>2</v>
      </c>
      <c r="N10" s="23" t="s">
        <v>14</v>
      </c>
      <c r="O10" s="24">
        <v>7.4000000000000012</v>
      </c>
      <c r="Q10" s="22">
        <v>2</v>
      </c>
      <c r="R10" s="23" t="s">
        <v>12</v>
      </c>
      <c r="S10" s="24">
        <v>-1.9</v>
      </c>
      <c r="U10" s="22">
        <v>2</v>
      </c>
      <c r="V10" s="23" t="s">
        <v>12</v>
      </c>
      <c r="W10" s="24">
        <v>-0.7</v>
      </c>
      <c r="Y10" s="22">
        <v>2</v>
      </c>
      <c r="Z10" s="23" t="s">
        <v>13</v>
      </c>
      <c r="AA10" s="24">
        <v>-2</v>
      </c>
      <c r="AC10" s="22">
        <v>2</v>
      </c>
      <c r="AD10" s="23" t="s">
        <v>8</v>
      </c>
      <c r="AE10" s="24">
        <v>3.4000000000000004</v>
      </c>
      <c r="AG10" s="22">
        <v>2</v>
      </c>
      <c r="AH10" s="23" t="s">
        <v>14</v>
      </c>
      <c r="AI10" s="24">
        <v>14.899999999999999</v>
      </c>
    </row>
    <row r="11" spans="1:49" x14ac:dyDescent="0.2">
      <c r="A11" s="22">
        <v>3</v>
      </c>
      <c r="B11" s="23" t="s">
        <v>8</v>
      </c>
      <c r="C11" s="24">
        <v>2</v>
      </c>
      <c r="E11" s="22">
        <v>3</v>
      </c>
      <c r="F11" s="23" t="s">
        <v>14</v>
      </c>
      <c r="G11" s="24">
        <v>17.2</v>
      </c>
      <c r="I11" s="22">
        <v>3</v>
      </c>
      <c r="J11" s="23" t="s">
        <v>40</v>
      </c>
      <c r="K11" s="24">
        <v>-10.5</v>
      </c>
      <c r="M11" s="22">
        <v>3</v>
      </c>
      <c r="N11" s="23" t="s">
        <v>9</v>
      </c>
      <c r="O11" s="24">
        <v>6.9</v>
      </c>
      <c r="Q11" s="22">
        <v>3</v>
      </c>
      <c r="R11" s="23" t="s">
        <v>8</v>
      </c>
      <c r="S11" s="24">
        <v>-3.2</v>
      </c>
      <c r="U11" s="22">
        <v>3</v>
      </c>
      <c r="V11" s="23" t="s">
        <v>8</v>
      </c>
      <c r="W11" s="24">
        <v>-6</v>
      </c>
      <c r="Y11" s="22">
        <v>3</v>
      </c>
      <c r="Z11" s="23" t="s">
        <v>8</v>
      </c>
      <c r="AA11" s="24">
        <v>-3</v>
      </c>
      <c r="AC11" s="22">
        <v>3</v>
      </c>
      <c r="AD11" s="23" t="s">
        <v>12</v>
      </c>
      <c r="AE11" s="24">
        <v>1</v>
      </c>
      <c r="AG11" s="22">
        <v>3</v>
      </c>
      <c r="AH11" s="23" t="s">
        <v>9</v>
      </c>
      <c r="AI11" s="24">
        <v>11.5</v>
      </c>
      <c r="AS11" s="7"/>
      <c r="AW11" s="7"/>
    </row>
    <row r="12" spans="1:49" x14ac:dyDescent="0.2">
      <c r="A12" s="22">
        <v>4</v>
      </c>
      <c r="B12" s="23" t="s">
        <v>12</v>
      </c>
      <c r="C12" s="24">
        <v>-4.3</v>
      </c>
      <c r="E12" s="22">
        <v>4</v>
      </c>
      <c r="F12" s="23" t="s">
        <v>13</v>
      </c>
      <c r="G12" s="24">
        <v>14.6</v>
      </c>
      <c r="I12" s="22">
        <v>4</v>
      </c>
      <c r="J12" s="23" t="s">
        <v>39</v>
      </c>
      <c r="K12" s="24">
        <v>-14.499999999999998</v>
      </c>
      <c r="M12" s="22">
        <v>4</v>
      </c>
      <c r="N12" s="23" t="s">
        <v>8</v>
      </c>
      <c r="O12" s="24">
        <v>3.8</v>
      </c>
      <c r="Q12" s="22">
        <v>4</v>
      </c>
      <c r="R12" s="23" t="s">
        <v>10</v>
      </c>
      <c r="S12" s="24">
        <v>-7.6</v>
      </c>
      <c r="U12" s="22">
        <v>4</v>
      </c>
      <c r="V12" s="23" t="s">
        <v>10</v>
      </c>
      <c r="W12" s="24">
        <v>-7.4000000000000012</v>
      </c>
      <c r="Y12" s="22">
        <v>4</v>
      </c>
      <c r="Z12" s="23" t="s">
        <v>9</v>
      </c>
      <c r="AA12" s="24">
        <v>-7.7</v>
      </c>
      <c r="AC12" s="22">
        <v>4</v>
      </c>
      <c r="AD12" s="23" t="s">
        <v>14</v>
      </c>
      <c r="AE12" s="24">
        <v>0.7</v>
      </c>
      <c r="AG12" s="22">
        <v>4</v>
      </c>
      <c r="AH12" s="23" t="s">
        <v>12</v>
      </c>
      <c r="AI12" s="24">
        <v>9.9</v>
      </c>
      <c r="AS12" s="7"/>
      <c r="AW12" s="7"/>
    </row>
    <row r="13" spans="1:49" x14ac:dyDescent="0.2">
      <c r="A13" s="22">
        <v>5</v>
      </c>
      <c r="B13" s="23" t="s">
        <v>13</v>
      </c>
      <c r="C13" s="24">
        <v>-4.7</v>
      </c>
      <c r="E13" s="22">
        <v>5</v>
      </c>
      <c r="F13" s="23" t="s">
        <v>9</v>
      </c>
      <c r="G13" s="24">
        <v>14.000000000000002</v>
      </c>
      <c r="I13" s="22">
        <v>5</v>
      </c>
      <c r="J13" s="23" t="s">
        <v>13</v>
      </c>
      <c r="K13" s="24">
        <v>-18</v>
      </c>
      <c r="M13" s="22">
        <v>5</v>
      </c>
      <c r="N13" s="23" t="s">
        <v>39</v>
      </c>
      <c r="O13" s="24">
        <v>-4.9000000000000004</v>
      </c>
      <c r="Q13" s="22">
        <v>5</v>
      </c>
      <c r="R13" s="23" t="s">
        <v>14</v>
      </c>
      <c r="S13" s="24">
        <v>-7.8</v>
      </c>
      <c r="U13" s="22">
        <v>5</v>
      </c>
      <c r="V13" s="23" t="s">
        <v>14</v>
      </c>
      <c r="W13" s="24">
        <v>-8.1</v>
      </c>
      <c r="Y13" s="22">
        <v>5</v>
      </c>
      <c r="Z13" s="23" t="s">
        <v>14</v>
      </c>
      <c r="AA13" s="24">
        <v>-7.8</v>
      </c>
      <c r="AC13" s="22">
        <v>5</v>
      </c>
      <c r="AD13" s="23" t="s">
        <v>10</v>
      </c>
      <c r="AE13" s="24">
        <v>-3.6000000000000005</v>
      </c>
      <c r="AG13" s="22">
        <v>5</v>
      </c>
      <c r="AH13" s="23" t="s">
        <v>31</v>
      </c>
      <c r="AI13" s="24">
        <v>2.2000000000000002</v>
      </c>
      <c r="AS13" s="7"/>
      <c r="AW13" s="7"/>
    </row>
    <row r="14" spans="1:49" x14ac:dyDescent="0.2">
      <c r="A14" s="22">
        <v>6</v>
      </c>
      <c r="B14" s="23" t="s">
        <v>31</v>
      </c>
      <c r="C14" s="24">
        <v>-11.4</v>
      </c>
      <c r="E14" s="22">
        <v>6</v>
      </c>
      <c r="F14" s="23" t="s">
        <v>40</v>
      </c>
      <c r="G14" s="24">
        <v>2.4</v>
      </c>
      <c r="I14" s="22">
        <v>6</v>
      </c>
      <c r="J14" s="23" t="s">
        <v>8</v>
      </c>
      <c r="K14" s="24">
        <v>-19.100000000000001</v>
      </c>
      <c r="M14" s="22">
        <v>6</v>
      </c>
      <c r="N14" s="23" t="s">
        <v>40</v>
      </c>
      <c r="O14" s="24">
        <v>-11.7</v>
      </c>
      <c r="Q14" s="22">
        <v>6</v>
      </c>
      <c r="R14" s="23" t="s">
        <v>40</v>
      </c>
      <c r="S14" s="24">
        <v>-9.4</v>
      </c>
      <c r="U14" s="22">
        <v>6</v>
      </c>
      <c r="V14" s="23" t="s">
        <v>39</v>
      </c>
      <c r="W14" s="24">
        <v>-11.2</v>
      </c>
      <c r="Y14" s="22">
        <v>6</v>
      </c>
      <c r="Z14" s="23" t="s">
        <v>10</v>
      </c>
      <c r="AA14" s="24">
        <v>-8.9</v>
      </c>
      <c r="AC14" s="22">
        <v>6</v>
      </c>
      <c r="AD14" s="23" t="s">
        <v>40</v>
      </c>
      <c r="AE14" s="24">
        <v>-6.7</v>
      </c>
      <c r="AG14" s="22">
        <v>6</v>
      </c>
      <c r="AH14" s="23" t="s">
        <v>13</v>
      </c>
      <c r="AI14" s="24">
        <v>-2.6</v>
      </c>
      <c r="AS14" s="7"/>
      <c r="AW14" s="7"/>
    </row>
    <row r="15" spans="1:49" x14ac:dyDescent="0.2">
      <c r="A15" s="22">
        <v>7</v>
      </c>
      <c r="B15" s="23" t="s">
        <v>40</v>
      </c>
      <c r="C15" s="24">
        <v>-13</v>
      </c>
      <c r="E15" s="22">
        <v>7</v>
      </c>
      <c r="F15" s="23" t="s">
        <v>10</v>
      </c>
      <c r="G15" s="24">
        <v>-0.1</v>
      </c>
      <c r="I15" s="22">
        <v>7</v>
      </c>
      <c r="J15" s="23" t="s">
        <v>14</v>
      </c>
      <c r="K15" s="24">
        <v>-23.2</v>
      </c>
      <c r="M15" s="22">
        <v>7</v>
      </c>
      <c r="N15" s="23" t="s">
        <v>12</v>
      </c>
      <c r="O15" s="24">
        <v>-15.5</v>
      </c>
      <c r="Q15" s="22">
        <v>7</v>
      </c>
      <c r="R15" s="23" t="s">
        <v>39</v>
      </c>
      <c r="S15" s="24">
        <v>-11</v>
      </c>
      <c r="U15" s="22">
        <v>7</v>
      </c>
      <c r="V15" s="23" t="s">
        <v>40</v>
      </c>
      <c r="W15" s="24">
        <v>-12.3</v>
      </c>
      <c r="Y15" s="22">
        <v>7</v>
      </c>
      <c r="Z15" s="23" t="s">
        <v>40</v>
      </c>
      <c r="AA15" s="24">
        <v>-8.9</v>
      </c>
      <c r="AC15" s="22">
        <v>7</v>
      </c>
      <c r="AD15" s="23" t="s">
        <v>39</v>
      </c>
      <c r="AE15" s="24">
        <v>-7.8</v>
      </c>
      <c r="AG15" s="22">
        <v>7</v>
      </c>
      <c r="AH15" s="23" t="s">
        <v>38</v>
      </c>
      <c r="AI15" s="24">
        <v>-13.5</v>
      </c>
      <c r="AS15" s="7"/>
      <c r="AW15" s="7"/>
    </row>
    <row r="16" spans="1:49" x14ac:dyDescent="0.2">
      <c r="A16" s="22">
        <v>8</v>
      </c>
      <c r="B16" s="23" t="s">
        <v>30</v>
      </c>
      <c r="C16" s="24">
        <v>-13.900000000000002</v>
      </c>
      <c r="E16" s="22">
        <v>8</v>
      </c>
      <c r="F16" s="23" t="s">
        <v>31</v>
      </c>
      <c r="G16" s="24">
        <v>-3.3000000000000003</v>
      </c>
      <c r="I16" s="22">
        <v>8</v>
      </c>
      <c r="J16" s="23" t="s">
        <v>12</v>
      </c>
      <c r="K16" s="24">
        <v>-24</v>
      </c>
      <c r="M16" s="22">
        <v>8</v>
      </c>
      <c r="N16" s="23" t="s">
        <v>13</v>
      </c>
      <c r="O16" s="24">
        <v>-15.5</v>
      </c>
      <c r="Q16" s="22">
        <v>8</v>
      </c>
      <c r="R16" s="23" t="s">
        <v>31</v>
      </c>
      <c r="S16" s="24">
        <v>-12.5</v>
      </c>
      <c r="U16" s="22">
        <v>8</v>
      </c>
      <c r="V16" s="23" t="s">
        <v>9</v>
      </c>
      <c r="W16" s="24">
        <v>-14.6</v>
      </c>
      <c r="Y16" s="22">
        <v>8</v>
      </c>
      <c r="Z16" s="23" t="s">
        <v>31</v>
      </c>
      <c r="AA16" s="24">
        <v>-9.5</v>
      </c>
      <c r="AC16" s="22">
        <v>8</v>
      </c>
      <c r="AD16" s="23" t="s">
        <v>31</v>
      </c>
      <c r="AE16" s="24">
        <v>-9.5</v>
      </c>
      <c r="AG16" s="22">
        <v>8</v>
      </c>
      <c r="AH16" s="23" t="s">
        <v>40</v>
      </c>
      <c r="AI16" s="24">
        <v>-15.299999999999999</v>
      </c>
      <c r="AS16" s="7"/>
      <c r="AW16" s="7"/>
    </row>
    <row r="17" spans="1:49" x14ac:dyDescent="0.2">
      <c r="A17" s="22">
        <v>9</v>
      </c>
      <c r="B17" s="23" t="s">
        <v>10</v>
      </c>
      <c r="C17" s="24">
        <v>-15.8</v>
      </c>
      <c r="E17" s="22">
        <v>9</v>
      </c>
      <c r="F17" s="23" t="s">
        <v>30</v>
      </c>
      <c r="G17" s="24">
        <v>-3.6000000000000005</v>
      </c>
      <c r="I17" s="22">
        <v>9</v>
      </c>
      <c r="J17" s="23" t="s">
        <v>38</v>
      </c>
      <c r="K17" s="24">
        <v>-26.899999999999995</v>
      </c>
      <c r="M17" s="22">
        <v>9</v>
      </c>
      <c r="N17" s="23" t="s">
        <v>38</v>
      </c>
      <c r="O17" s="24">
        <v>-17.5</v>
      </c>
      <c r="Q17" s="22">
        <v>9</v>
      </c>
      <c r="R17" s="23" t="s">
        <v>30</v>
      </c>
      <c r="S17" s="24">
        <v>-14.7</v>
      </c>
      <c r="U17" s="22">
        <v>9</v>
      </c>
      <c r="V17" s="23" t="s">
        <v>30</v>
      </c>
      <c r="W17" s="24">
        <v>-17.3</v>
      </c>
      <c r="Y17" s="22">
        <v>9</v>
      </c>
      <c r="Z17" s="23" t="s">
        <v>39</v>
      </c>
      <c r="AA17" s="24">
        <v>-9.6999999999999993</v>
      </c>
      <c r="AC17" s="22">
        <v>9</v>
      </c>
      <c r="AD17" s="23" t="s">
        <v>30</v>
      </c>
      <c r="AE17" s="24">
        <v>-10.7</v>
      </c>
      <c r="AG17" s="22">
        <v>9</v>
      </c>
      <c r="AH17" s="23" t="s">
        <v>10</v>
      </c>
      <c r="AI17" s="24">
        <v>-16.600000000000001</v>
      </c>
      <c r="AS17" s="7"/>
      <c r="AW17" s="7"/>
    </row>
    <row r="18" spans="1:49" x14ac:dyDescent="0.2">
      <c r="A18" s="22">
        <v>10</v>
      </c>
      <c r="B18" s="23" t="s">
        <v>38</v>
      </c>
      <c r="C18" s="24">
        <v>-17.100000000000001</v>
      </c>
      <c r="E18" s="22">
        <v>10</v>
      </c>
      <c r="F18" s="23" t="s">
        <v>39</v>
      </c>
      <c r="G18" s="24">
        <v>-6.6000000000000005</v>
      </c>
      <c r="I18" s="22">
        <v>10</v>
      </c>
      <c r="J18" s="23" t="s">
        <v>10</v>
      </c>
      <c r="K18" s="24">
        <v>-32.700000000000003</v>
      </c>
      <c r="M18" s="22">
        <v>10</v>
      </c>
      <c r="N18" s="23" t="s">
        <v>31</v>
      </c>
      <c r="O18" s="24">
        <v>-23.9</v>
      </c>
      <c r="Q18" s="22">
        <v>10</v>
      </c>
      <c r="R18" s="23" t="s">
        <v>9</v>
      </c>
      <c r="S18" s="24">
        <v>-15.4</v>
      </c>
      <c r="U18" s="22">
        <v>10</v>
      </c>
      <c r="V18" s="23" t="s">
        <v>31</v>
      </c>
      <c r="W18" s="24">
        <v>-18.7</v>
      </c>
      <c r="Y18" s="22">
        <v>10</v>
      </c>
      <c r="Z18" s="23" t="s">
        <v>30</v>
      </c>
      <c r="AA18" s="24">
        <v>-11.8</v>
      </c>
      <c r="AC18" s="22">
        <v>10</v>
      </c>
      <c r="AD18" s="23" t="s">
        <v>9</v>
      </c>
      <c r="AE18" s="24">
        <v>-12</v>
      </c>
      <c r="AG18" s="22">
        <v>10</v>
      </c>
      <c r="AH18" s="23" t="s">
        <v>39</v>
      </c>
      <c r="AI18" s="24">
        <v>-26.400000000000002</v>
      </c>
      <c r="AS18" s="7"/>
      <c r="AW18" s="7"/>
    </row>
    <row r="19" spans="1:49" x14ac:dyDescent="0.2">
      <c r="A19" s="22">
        <v>11</v>
      </c>
      <c r="B19" s="23" t="s">
        <v>39</v>
      </c>
      <c r="C19" s="24">
        <v>-20.6</v>
      </c>
      <c r="E19" s="22">
        <v>11</v>
      </c>
      <c r="F19" s="23" t="s">
        <v>38</v>
      </c>
      <c r="G19" s="24">
        <v>-12.3</v>
      </c>
      <c r="I19" s="22">
        <v>11</v>
      </c>
      <c r="J19" s="23" t="s">
        <v>31</v>
      </c>
      <c r="K19" s="24">
        <v>-33.299999999999997</v>
      </c>
      <c r="M19" s="22">
        <v>11</v>
      </c>
      <c r="N19" s="23" t="s">
        <v>10</v>
      </c>
      <c r="O19" s="24">
        <v>-27</v>
      </c>
      <c r="Q19" s="22">
        <v>11</v>
      </c>
      <c r="R19" s="23" t="s">
        <v>38</v>
      </c>
      <c r="S19" s="24">
        <v>-17.2</v>
      </c>
      <c r="U19" s="22">
        <v>11</v>
      </c>
      <c r="V19" s="23" t="s">
        <v>38</v>
      </c>
      <c r="W19" s="24">
        <v>-22.6</v>
      </c>
      <c r="Y19" s="22">
        <v>11</v>
      </c>
      <c r="Z19" s="23" t="s">
        <v>38</v>
      </c>
      <c r="AA19" s="24">
        <v>-17.100000000000001</v>
      </c>
      <c r="AC19" s="22">
        <v>11</v>
      </c>
      <c r="AD19" s="23" t="s">
        <v>38</v>
      </c>
      <c r="AE19" s="24">
        <v>-18.2</v>
      </c>
      <c r="AG19" s="22">
        <v>11</v>
      </c>
      <c r="AH19" s="23" t="s">
        <v>30</v>
      </c>
      <c r="AI19" s="24">
        <v>-26.5</v>
      </c>
      <c r="AS19" s="7"/>
      <c r="AW19" s="7"/>
    </row>
    <row r="20" spans="1:49" s="29" customFormat="1" x14ac:dyDescent="0.2">
      <c r="A20" s="25" t="s">
        <v>63</v>
      </c>
      <c r="B20" s="62" t="s">
        <v>142</v>
      </c>
      <c r="C20" s="26"/>
      <c r="D20" s="7"/>
      <c r="E20" s="25" t="s">
        <v>63</v>
      </c>
      <c r="F20" s="62" t="s">
        <v>143</v>
      </c>
      <c r="G20" s="26"/>
      <c r="I20" s="25" t="s">
        <v>63</v>
      </c>
      <c r="J20" s="62" t="s">
        <v>140</v>
      </c>
      <c r="K20" s="26"/>
      <c r="M20" s="25" t="s">
        <v>63</v>
      </c>
      <c r="N20" s="62" t="s">
        <v>141</v>
      </c>
      <c r="O20" s="26"/>
      <c r="Q20" s="25" t="s">
        <v>63</v>
      </c>
      <c r="R20" s="62" t="s">
        <v>135</v>
      </c>
      <c r="S20" s="26"/>
      <c r="T20" s="28"/>
      <c r="U20" s="25" t="s">
        <v>63</v>
      </c>
      <c r="V20" s="62" t="s">
        <v>136</v>
      </c>
      <c r="W20" s="26"/>
      <c r="Y20" s="25" t="s">
        <v>63</v>
      </c>
      <c r="Z20" s="62" t="s">
        <v>137</v>
      </c>
      <c r="AA20" s="26"/>
      <c r="AB20" s="7"/>
      <c r="AC20" s="25" t="s">
        <v>63</v>
      </c>
      <c r="AD20" s="62" t="s">
        <v>138</v>
      </c>
      <c r="AE20" s="26"/>
      <c r="AG20" s="25" t="s">
        <v>63</v>
      </c>
      <c r="AH20" s="62" t="s">
        <v>139</v>
      </c>
      <c r="AI20" s="26"/>
      <c r="AJ20" s="7"/>
      <c r="AR20" s="7"/>
    </row>
    <row r="21" spans="1:49" x14ac:dyDescent="0.2">
      <c r="A21" s="22">
        <v>1</v>
      </c>
      <c r="B21" s="23" t="s">
        <v>15</v>
      </c>
      <c r="C21" s="24">
        <v>16.899999999999999</v>
      </c>
      <c r="D21" s="29"/>
      <c r="E21" s="22">
        <v>1</v>
      </c>
      <c r="F21" s="23" t="s">
        <v>15</v>
      </c>
      <c r="G21" s="24">
        <v>78.7</v>
      </c>
      <c r="H21" s="21"/>
      <c r="I21" s="22">
        <v>1</v>
      </c>
      <c r="J21" s="23" t="s">
        <v>20</v>
      </c>
      <c r="K21" s="24">
        <v>27.9</v>
      </c>
      <c r="L21" s="21"/>
      <c r="M21" s="22">
        <v>1</v>
      </c>
      <c r="N21" s="23" t="s">
        <v>33</v>
      </c>
      <c r="O21" s="24">
        <v>46.4</v>
      </c>
      <c r="P21" s="21"/>
      <c r="Q21" s="22">
        <v>1</v>
      </c>
      <c r="R21" s="23" t="s">
        <v>11</v>
      </c>
      <c r="S21" s="24">
        <v>-5.3</v>
      </c>
      <c r="U21" s="22">
        <v>1</v>
      </c>
      <c r="V21" s="23" t="s">
        <v>15</v>
      </c>
      <c r="W21" s="24">
        <v>-2.4</v>
      </c>
      <c r="Y21" s="22">
        <v>1</v>
      </c>
      <c r="Z21" s="23" t="s">
        <v>20</v>
      </c>
      <c r="AA21" s="24">
        <v>-5.5</v>
      </c>
      <c r="AB21" s="28"/>
      <c r="AC21" s="22">
        <v>1</v>
      </c>
      <c r="AD21" s="23" t="s">
        <v>20</v>
      </c>
      <c r="AE21" s="24">
        <v>1.6</v>
      </c>
      <c r="AG21" s="22">
        <v>1</v>
      </c>
      <c r="AH21" s="23" t="s">
        <v>15</v>
      </c>
      <c r="AI21" s="24">
        <v>43</v>
      </c>
      <c r="AJ21" s="30"/>
      <c r="AR21" s="29"/>
      <c r="AS21" s="7"/>
      <c r="AW21" s="7"/>
    </row>
    <row r="22" spans="1:49" x14ac:dyDescent="0.2">
      <c r="A22" s="22">
        <v>2</v>
      </c>
      <c r="B22" s="23" t="s">
        <v>16</v>
      </c>
      <c r="C22" s="24">
        <v>-11.3</v>
      </c>
      <c r="E22" s="22">
        <v>2</v>
      </c>
      <c r="F22" s="23" t="s">
        <v>20</v>
      </c>
      <c r="G22" s="24">
        <v>9</v>
      </c>
      <c r="H22" s="21"/>
      <c r="I22" s="22">
        <v>2</v>
      </c>
      <c r="J22" s="23" t="s">
        <v>33</v>
      </c>
      <c r="K22" s="24">
        <v>5.5</v>
      </c>
      <c r="L22" s="21"/>
      <c r="M22" s="22">
        <v>2</v>
      </c>
      <c r="N22" s="23" t="s">
        <v>20</v>
      </c>
      <c r="O22" s="24">
        <v>27.800000000000004</v>
      </c>
      <c r="P22" s="21"/>
      <c r="Q22" s="22">
        <v>2</v>
      </c>
      <c r="R22" s="23" t="s">
        <v>15</v>
      </c>
      <c r="S22" s="24">
        <v>-5.5</v>
      </c>
      <c r="U22" s="22">
        <v>2</v>
      </c>
      <c r="V22" s="23" t="s">
        <v>11</v>
      </c>
      <c r="W22" s="24">
        <v>-7.3</v>
      </c>
      <c r="Y22" s="22">
        <v>2</v>
      </c>
      <c r="Z22" s="23" t="s">
        <v>15</v>
      </c>
      <c r="AA22" s="24">
        <v>-5.8</v>
      </c>
      <c r="AC22" s="22">
        <v>2</v>
      </c>
      <c r="AD22" s="23" t="s">
        <v>15</v>
      </c>
      <c r="AE22" s="24">
        <v>-2.2000000000000002</v>
      </c>
      <c r="AG22" s="22">
        <v>2</v>
      </c>
      <c r="AH22" s="23" t="s">
        <v>32</v>
      </c>
      <c r="AI22" s="24">
        <v>15.1</v>
      </c>
      <c r="AS22" s="7"/>
      <c r="AW22" s="7"/>
    </row>
    <row r="23" spans="1:49" x14ac:dyDescent="0.2">
      <c r="A23" s="22">
        <v>3</v>
      </c>
      <c r="B23" s="23" t="s">
        <v>20</v>
      </c>
      <c r="C23" s="24">
        <v>-11.4</v>
      </c>
      <c r="E23" s="22">
        <v>3</v>
      </c>
      <c r="F23" s="23" t="s">
        <v>11</v>
      </c>
      <c r="G23" s="24">
        <v>8.3000000000000007</v>
      </c>
      <c r="I23" s="22">
        <v>3</v>
      </c>
      <c r="J23" s="23" t="s">
        <v>21</v>
      </c>
      <c r="K23" s="24">
        <v>4.2</v>
      </c>
      <c r="M23" s="22">
        <v>3</v>
      </c>
      <c r="N23" s="23" t="s">
        <v>15</v>
      </c>
      <c r="O23" s="24">
        <v>-1.9</v>
      </c>
      <c r="Q23" s="22">
        <v>3</v>
      </c>
      <c r="R23" s="23" t="s">
        <v>20</v>
      </c>
      <c r="S23" s="24">
        <v>-6.8000000000000007</v>
      </c>
      <c r="U23" s="22">
        <v>3</v>
      </c>
      <c r="V23" s="23" t="s">
        <v>20</v>
      </c>
      <c r="W23" s="24">
        <v>-8.1</v>
      </c>
      <c r="Y23" s="22">
        <v>3</v>
      </c>
      <c r="Z23" s="23" t="s">
        <v>11</v>
      </c>
      <c r="AA23" s="24">
        <v>-8.1999999999999993</v>
      </c>
      <c r="AC23" s="22">
        <v>3</v>
      </c>
      <c r="AD23" s="23" t="s">
        <v>17</v>
      </c>
      <c r="AE23" s="24">
        <v>-5.2</v>
      </c>
      <c r="AG23" s="22">
        <v>3</v>
      </c>
      <c r="AH23" s="23" t="s">
        <v>16</v>
      </c>
      <c r="AI23" s="24">
        <v>9.1</v>
      </c>
      <c r="AS23" s="7"/>
      <c r="AW23" s="7"/>
    </row>
    <row r="24" spans="1:49" x14ac:dyDescent="0.2">
      <c r="A24" s="22">
        <v>4</v>
      </c>
      <c r="B24" s="23" t="s">
        <v>11</v>
      </c>
      <c r="C24" s="24">
        <v>-13</v>
      </c>
      <c r="E24" s="22">
        <v>4</v>
      </c>
      <c r="F24" s="23" t="s">
        <v>16</v>
      </c>
      <c r="G24" s="24">
        <v>6.2</v>
      </c>
      <c r="I24" s="22">
        <v>4</v>
      </c>
      <c r="J24" s="23" t="s">
        <v>15</v>
      </c>
      <c r="K24" s="24">
        <v>-7.7</v>
      </c>
      <c r="M24" s="22">
        <v>4</v>
      </c>
      <c r="N24" s="23" t="s">
        <v>19</v>
      </c>
      <c r="O24" s="24">
        <v>-4.5</v>
      </c>
      <c r="Q24" s="22">
        <v>4</v>
      </c>
      <c r="R24" s="23" t="s">
        <v>32</v>
      </c>
      <c r="S24" s="24">
        <v>-8.9</v>
      </c>
      <c r="U24" s="22">
        <v>4</v>
      </c>
      <c r="V24" s="23" t="s">
        <v>17</v>
      </c>
      <c r="W24" s="24">
        <v>-8.4</v>
      </c>
      <c r="Y24" s="22">
        <v>4</v>
      </c>
      <c r="Z24" s="23" t="s">
        <v>32</v>
      </c>
      <c r="AA24" s="24">
        <v>-9.4</v>
      </c>
      <c r="AC24" s="22">
        <v>4</v>
      </c>
      <c r="AD24" s="23" t="s">
        <v>11</v>
      </c>
      <c r="AE24" s="24">
        <v>-5.4</v>
      </c>
      <c r="AG24" s="22">
        <v>4</v>
      </c>
      <c r="AH24" s="23" t="s">
        <v>18</v>
      </c>
      <c r="AI24" s="24">
        <v>-10</v>
      </c>
      <c r="AS24" s="7"/>
      <c r="AW24" s="7"/>
    </row>
    <row r="25" spans="1:49" x14ac:dyDescent="0.2">
      <c r="A25" s="22">
        <v>5</v>
      </c>
      <c r="B25" s="23" t="s">
        <v>32</v>
      </c>
      <c r="C25" s="24">
        <v>-14.800000000000002</v>
      </c>
      <c r="E25" s="22">
        <v>5</v>
      </c>
      <c r="F25" s="23" t="s">
        <v>17</v>
      </c>
      <c r="G25" s="24">
        <v>3</v>
      </c>
      <c r="I25" s="22">
        <v>5</v>
      </c>
      <c r="J25" s="23" t="s">
        <v>19</v>
      </c>
      <c r="K25" s="24">
        <v>-14.7</v>
      </c>
      <c r="M25" s="22">
        <v>5</v>
      </c>
      <c r="N25" s="23" t="s">
        <v>17</v>
      </c>
      <c r="O25" s="24">
        <v>-14.7</v>
      </c>
      <c r="Q25" s="22">
        <v>5</v>
      </c>
      <c r="R25" s="23" t="s">
        <v>17</v>
      </c>
      <c r="S25" s="24">
        <v>-10.7</v>
      </c>
      <c r="U25" s="22">
        <v>5</v>
      </c>
      <c r="V25" s="23" t="s">
        <v>21</v>
      </c>
      <c r="W25" s="24">
        <v>-12.8</v>
      </c>
      <c r="Y25" s="22">
        <v>5</v>
      </c>
      <c r="Z25" s="23" t="s">
        <v>17</v>
      </c>
      <c r="AA25" s="24">
        <v>-9.9</v>
      </c>
      <c r="AC25" s="22">
        <v>5</v>
      </c>
      <c r="AD25" s="23" t="s">
        <v>21</v>
      </c>
      <c r="AE25" s="24">
        <v>-10.8</v>
      </c>
      <c r="AG25" s="22">
        <v>5</v>
      </c>
      <c r="AH25" s="23" t="s">
        <v>20</v>
      </c>
      <c r="AI25" s="24">
        <v>-14.899999999999999</v>
      </c>
      <c r="AS25" s="7"/>
      <c r="AW25" s="7"/>
    </row>
    <row r="26" spans="1:49" x14ac:dyDescent="0.2">
      <c r="A26" s="22">
        <v>6</v>
      </c>
      <c r="B26" s="23" t="s">
        <v>17</v>
      </c>
      <c r="C26" s="24">
        <v>-19.399999999999999</v>
      </c>
      <c r="E26" s="22">
        <v>6</v>
      </c>
      <c r="F26" s="23" t="s">
        <v>33</v>
      </c>
      <c r="G26" s="24">
        <v>-7.1</v>
      </c>
      <c r="I26" s="22">
        <v>6</v>
      </c>
      <c r="J26" s="23" t="s">
        <v>17</v>
      </c>
      <c r="K26" s="24">
        <v>-17.2</v>
      </c>
      <c r="M26" s="22">
        <v>6</v>
      </c>
      <c r="N26" s="23" t="s">
        <v>21</v>
      </c>
      <c r="O26" s="24">
        <v>-19.3</v>
      </c>
      <c r="Q26" s="22">
        <v>6</v>
      </c>
      <c r="R26" s="23" t="s">
        <v>19</v>
      </c>
      <c r="S26" s="24">
        <v>-11.4</v>
      </c>
      <c r="U26" s="22">
        <v>6</v>
      </c>
      <c r="V26" s="23" t="s">
        <v>16</v>
      </c>
      <c r="W26" s="24">
        <v>-14.3</v>
      </c>
      <c r="Y26" s="22">
        <v>6</v>
      </c>
      <c r="Z26" s="23" t="s">
        <v>16</v>
      </c>
      <c r="AA26" s="24">
        <v>-11.5</v>
      </c>
      <c r="AC26" s="22">
        <v>6</v>
      </c>
      <c r="AD26" s="23" t="s">
        <v>32</v>
      </c>
      <c r="AE26" s="24">
        <v>-11</v>
      </c>
      <c r="AG26" s="22">
        <v>6</v>
      </c>
      <c r="AH26" s="23" t="s">
        <v>11</v>
      </c>
      <c r="AI26" s="24">
        <v>-15.299999999999999</v>
      </c>
      <c r="AS26" s="7"/>
      <c r="AW26" s="7"/>
    </row>
    <row r="27" spans="1:49" x14ac:dyDescent="0.2">
      <c r="A27" s="22">
        <v>7</v>
      </c>
      <c r="B27" s="23" t="s">
        <v>33</v>
      </c>
      <c r="C27" s="24">
        <v>-20.399999999999999</v>
      </c>
      <c r="E27" s="22">
        <v>7</v>
      </c>
      <c r="F27" s="23" t="s">
        <v>32</v>
      </c>
      <c r="G27" s="24">
        <v>-10.3</v>
      </c>
      <c r="I27" s="22">
        <v>7</v>
      </c>
      <c r="J27" s="23" t="s">
        <v>11</v>
      </c>
      <c r="K27" s="24">
        <v>-23.5</v>
      </c>
      <c r="M27" s="22">
        <v>7</v>
      </c>
      <c r="N27" s="23" t="s">
        <v>11</v>
      </c>
      <c r="O27" s="24">
        <v>-20.7</v>
      </c>
      <c r="Q27" s="22">
        <v>7</v>
      </c>
      <c r="R27" s="23" t="s">
        <v>21</v>
      </c>
      <c r="S27" s="24">
        <v>-12.7</v>
      </c>
      <c r="U27" s="22">
        <v>7</v>
      </c>
      <c r="V27" s="23" t="s">
        <v>18</v>
      </c>
      <c r="W27" s="24">
        <v>-16.100000000000001</v>
      </c>
      <c r="Y27" s="22">
        <v>7</v>
      </c>
      <c r="Z27" s="23" t="s">
        <v>21</v>
      </c>
      <c r="AA27" s="24">
        <v>-11.7</v>
      </c>
      <c r="AC27" s="22">
        <v>7</v>
      </c>
      <c r="AD27" s="23" t="s">
        <v>16</v>
      </c>
      <c r="AE27" s="24">
        <v>-11.8</v>
      </c>
      <c r="AG27" s="22">
        <v>7</v>
      </c>
      <c r="AH27" s="23" t="s">
        <v>17</v>
      </c>
      <c r="AI27" s="24">
        <v>-25.8</v>
      </c>
      <c r="AS27" s="7"/>
      <c r="AW27" s="7"/>
    </row>
    <row r="28" spans="1:49" x14ac:dyDescent="0.2">
      <c r="A28" s="22">
        <v>8</v>
      </c>
      <c r="B28" s="23" t="s">
        <v>19</v>
      </c>
      <c r="C28" s="24">
        <v>-21</v>
      </c>
      <c r="E28" s="22">
        <v>8</v>
      </c>
      <c r="F28" s="23" t="s">
        <v>19</v>
      </c>
      <c r="G28" s="24">
        <v>-10.7</v>
      </c>
      <c r="I28" s="22">
        <v>8</v>
      </c>
      <c r="J28" s="23" t="s">
        <v>32</v>
      </c>
      <c r="K28" s="24">
        <v>-28.4</v>
      </c>
      <c r="M28" s="22">
        <v>8</v>
      </c>
      <c r="N28" s="23" t="s">
        <v>32</v>
      </c>
      <c r="O28" s="24">
        <v>-24.4</v>
      </c>
      <c r="Q28" s="22">
        <v>8</v>
      </c>
      <c r="R28" s="23" t="s">
        <v>16</v>
      </c>
      <c r="S28" s="24">
        <v>-12.9</v>
      </c>
      <c r="U28" s="22">
        <v>8</v>
      </c>
      <c r="V28" s="23" t="s">
        <v>32</v>
      </c>
      <c r="W28" s="24">
        <v>-18.7</v>
      </c>
      <c r="Y28" s="22">
        <v>8</v>
      </c>
      <c r="Z28" s="23" t="s">
        <v>19</v>
      </c>
      <c r="AA28" s="24">
        <v>-15.4</v>
      </c>
      <c r="AC28" s="22">
        <v>8</v>
      </c>
      <c r="AD28" s="23" t="s">
        <v>33</v>
      </c>
      <c r="AE28" s="24">
        <v>-15.9</v>
      </c>
      <c r="AG28" s="22">
        <v>8</v>
      </c>
      <c r="AH28" s="23" t="s">
        <v>19</v>
      </c>
      <c r="AI28" s="24">
        <v>-34.4</v>
      </c>
      <c r="AS28" s="7"/>
      <c r="AW28" s="7"/>
    </row>
    <row r="29" spans="1:49" x14ac:dyDescent="0.2">
      <c r="A29" s="22">
        <v>9</v>
      </c>
      <c r="B29" s="23" t="s">
        <v>21</v>
      </c>
      <c r="C29" s="24">
        <v>-22.4</v>
      </c>
      <c r="E29" s="22">
        <v>9</v>
      </c>
      <c r="F29" s="23" t="s">
        <v>18</v>
      </c>
      <c r="G29" s="24">
        <v>-11.3</v>
      </c>
      <c r="I29" s="22">
        <v>9</v>
      </c>
      <c r="J29" s="23" t="s">
        <v>16</v>
      </c>
      <c r="K29" s="24">
        <v>-29.7</v>
      </c>
      <c r="M29" s="22">
        <v>9</v>
      </c>
      <c r="N29" s="23" t="s">
        <v>16</v>
      </c>
      <c r="O29" s="24">
        <v>-24.8</v>
      </c>
      <c r="Q29" s="22">
        <v>9</v>
      </c>
      <c r="R29" s="23" t="s">
        <v>18</v>
      </c>
      <c r="S29" s="24">
        <v>-14.6</v>
      </c>
      <c r="U29" s="22">
        <v>9</v>
      </c>
      <c r="V29" s="23" t="s">
        <v>19</v>
      </c>
      <c r="W29" s="24">
        <v>-19.2</v>
      </c>
      <c r="Y29" s="22">
        <v>9</v>
      </c>
      <c r="Z29" s="23" t="s">
        <v>18</v>
      </c>
      <c r="AA29" s="24">
        <v>-17.5</v>
      </c>
      <c r="AC29" s="22">
        <v>9</v>
      </c>
      <c r="AD29" s="23" t="s">
        <v>18</v>
      </c>
      <c r="AE29" s="24">
        <v>-16.899999999999999</v>
      </c>
      <c r="AG29" s="22">
        <v>9</v>
      </c>
      <c r="AH29" s="23" t="s">
        <v>33</v>
      </c>
      <c r="AI29" s="24">
        <v>-35.299999999999997</v>
      </c>
      <c r="AS29" s="7"/>
      <c r="AW29" s="7"/>
    </row>
    <row r="30" spans="1:49" x14ac:dyDescent="0.2">
      <c r="A30" s="22">
        <v>10</v>
      </c>
      <c r="B30" s="23" t="s">
        <v>18</v>
      </c>
      <c r="C30" s="24">
        <v>-22.4</v>
      </c>
      <c r="E30" s="22">
        <v>10</v>
      </c>
      <c r="F30" s="23" t="s">
        <v>21</v>
      </c>
      <c r="G30" s="24">
        <v>-12.5</v>
      </c>
      <c r="I30" s="22">
        <v>10</v>
      </c>
      <c r="J30" s="23" t="s">
        <v>18</v>
      </c>
      <c r="K30" s="24">
        <v>-46.9</v>
      </c>
      <c r="M30" s="22">
        <v>10</v>
      </c>
      <c r="N30" s="23" t="s">
        <v>18</v>
      </c>
      <c r="O30" s="24">
        <v>-36.6</v>
      </c>
      <c r="Q30" s="22">
        <v>10</v>
      </c>
      <c r="R30" s="23" t="s">
        <v>33</v>
      </c>
      <c r="S30" s="24">
        <v>-17.7</v>
      </c>
      <c r="U30" s="22">
        <v>10</v>
      </c>
      <c r="V30" s="23" t="s">
        <v>33</v>
      </c>
      <c r="W30" s="24">
        <v>-21.2</v>
      </c>
      <c r="Y30" s="22">
        <v>10</v>
      </c>
      <c r="Z30" s="23" t="s">
        <v>33</v>
      </c>
      <c r="AA30" s="24">
        <v>-21.1</v>
      </c>
      <c r="AC30" s="22">
        <v>10</v>
      </c>
      <c r="AD30" s="23" t="s">
        <v>19</v>
      </c>
      <c r="AE30" s="24">
        <v>-16.899999999999999</v>
      </c>
      <c r="AG30" s="22">
        <v>10</v>
      </c>
      <c r="AH30" s="23" t="s">
        <v>21</v>
      </c>
      <c r="AI30" s="24">
        <v>-35.700000000000003</v>
      </c>
      <c r="AS30" s="7"/>
      <c r="AW30" s="7"/>
    </row>
    <row r="31" spans="1:49" s="29" customFormat="1" x14ac:dyDescent="0.2">
      <c r="A31" s="25" t="s">
        <v>64</v>
      </c>
      <c r="B31" s="62" t="s">
        <v>151</v>
      </c>
      <c r="C31" s="27"/>
      <c r="D31" s="7"/>
      <c r="E31" s="25" t="s">
        <v>64</v>
      </c>
      <c r="F31" s="62" t="s">
        <v>152</v>
      </c>
      <c r="G31" s="27"/>
      <c r="I31" s="25" t="s">
        <v>64</v>
      </c>
      <c r="J31" s="62" t="s">
        <v>149</v>
      </c>
      <c r="K31" s="27"/>
      <c r="M31" s="25" t="s">
        <v>64</v>
      </c>
      <c r="N31" s="62" t="s">
        <v>150</v>
      </c>
      <c r="O31" s="27"/>
      <c r="Q31" s="25" t="s">
        <v>64</v>
      </c>
      <c r="R31" s="62" t="s">
        <v>144</v>
      </c>
      <c r="S31" s="27"/>
      <c r="T31" s="28"/>
      <c r="U31" s="25" t="s">
        <v>64</v>
      </c>
      <c r="V31" s="62" t="s">
        <v>145</v>
      </c>
      <c r="W31" s="27"/>
      <c r="Y31" s="25" t="s">
        <v>64</v>
      </c>
      <c r="Z31" s="62" t="s">
        <v>146</v>
      </c>
      <c r="AA31" s="27"/>
      <c r="AB31" s="7"/>
      <c r="AC31" s="25" t="s">
        <v>64</v>
      </c>
      <c r="AD31" s="62" t="s">
        <v>147</v>
      </c>
      <c r="AE31" s="27"/>
      <c r="AG31" s="25" t="s">
        <v>64</v>
      </c>
      <c r="AH31" s="62" t="s">
        <v>148</v>
      </c>
      <c r="AI31" s="27"/>
      <c r="AJ31" s="7"/>
      <c r="AR31" s="7"/>
    </row>
    <row r="32" spans="1:49" x14ac:dyDescent="0.2">
      <c r="A32" s="22">
        <v>1</v>
      </c>
      <c r="B32" s="23" t="s">
        <v>28</v>
      </c>
      <c r="C32" s="24">
        <v>2.2000000000000002</v>
      </c>
      <c r="E32" s="22">
        <v>1</v>
      </c>
      <c r="F32" s="23" t="s">
        <v>35</v>
      </c>
      <c r="G32" s="24">
        <v>30.9</v>
      </c>
      <c r="H32" s="21"/>
      <c r="I32" s="22">
        <v>1</v>
      </c>
      <c r="J32" s="23" t="s">
        <v>34</v>
      </c>
      <c r="K32" s="24">
        <v>41.6</v>
      </c>
      <c r="L32" s="21"/>
      <c r="M32" s="22">
        <v>1</v>
      </c>
      <c r="N32" s="23" t="s">
        <v>28</v>
      </c>
      <c r="O32" s="24">
        <v>73.900000000000006</v>
      </c>
      <c r="P32" s="21"/>
      <c r="Q32" s="22">
        <v>1</v>
      </c>
      <c r="R32" s="23" t="s">
        <v>24</v>
      </c>
      <c r="S32" s="24">
        <v>1.6</v>
      </c>
      <c r="U32" s="22">
        <v>1</v>
      </c>
      <c r="V32" s="23" t="s">
        <v>27</v>
      </c>
      <c r="W32" s="24">
        <v>5.5</v>
      </c>
      <c r="Y32" s="22">
        <v>1</v>
      </c>
      <c r="Z32" s="23" t="s">
        <v>24</v>
      </c>
      <c r="AA32" s="24">
        <v>4.0999999999999996</v>
      </c>
      <c r="AC32" s="22">
        <v>1</v>
      </c>
      <c r="AD32" s="23" t="s">
        <v>28</v>
      </c>
      <c r="AE32" s="24">
        <v>14.2</v>
      </c>
      <c r="AG32" s="22">
        <v>1</v>
      </c>
      <c r="AH32" s="23" t="s">
        <v>25</v>
      </c>
      <c r="AI32" s="24">
        <v>42.1</v>
      </c>
      <c r="AS32" s="7"/>
      <c r="AW32" s="7"/>
    </row>
    <row r="33" spans="1:49" x14ac:dyDescent="0.2">
      <c r="A33" s="22">
        <v>2</v>
      </c>
      <c r="B33" s="23" t="s">
        <v>24</v>
      </c>
      <c r="C33" s="24">
        <v>0.5</v>
      </c>
      <c r="D33" s="29"/>
      <c r="E33" s="22">
        <v>2</v>
      </c>
      <c r="F33" s="23" t="s">
        <v>28</v>
      </c>
      <c r="G33" s="24">
        <v>23.5</v>
      </c>
      <c r="H33" s="21"/>
      <c r="I33" s="22">
        <v>2</v>
      </c>
      <c r="J33" s="23" t="s">
        <v>35</v>
      </c>
      <c r="K33" s="24">
        <v>15.1</v>
      </c>
      <c r="L33" s="21"/>
      <c r="M33" s="22">
        <v>2</v>
      </c>
      <c r="N33" s="23" t="s">
        <v>34</v>
      </c>
      <c r="O33" s="24">
        <v>13.5</v>
      </c>
      <c r="P33" s="21"/>
      <c r="Q33" s="22">
        <v>2</v>
      </c>
      <c r="R33" s="23" t="s">
        <v>28</v>
      </c>
      <c r="S33" s="24">
        <v>-0.7</v>
      </c>
      <c r="U33" s="22">
        <v>2</v>
      </c>
      <c r="V33" s="23" t="s">
        <v>28</v>
      </c>
      <c r="W33" s="24">
        <v>5.4</v>
      </c>
      <c r="Y33" s="22">
        <v>2</v>
      </c>
      <c r="Z33" s="23" t="s">
        <v>28</v>
      </c>
      <c r="AA33" s="24">
        <v>1.9</v>
      </c>
      <c r="AB33" s="28"/>
      <c r="AC33" s="22">
        <v>2</v>
      </c>
      <c r="AD33" s="23" t="s">
        <v>27</v>
      </c>
      <c r="AE33" s="24">
        <v>11.9</v>
      </c>
      <c r="AG33" s="22">
        <v>2</v>
      </c>
      <c r="AH33" s="23" t="s">
        <v>28</v>
      </c>
      <c r="AI33" s="24">
        <v>18.399999999999999</v>
      </c>
      <c r="AJ33" s="30"/>
      <c r="AR33" s="29"/>
      <c r="AS33" s="7"/>
      <c r="AW33" s="7"/>
    </row>
    <row r="34" spans="1:49" x14ac:dyDescent="0.2">
      <c r="A34" s="22">
        <v>3</v>
      </c>
      <c r="B34" s="23" t="s">
        <v>25</v>
      </c>
      <c r="C34" s="24">
        <v>0.4</v>
      </c>
      <c r="E34" s="22">
        <v>3</v>
      </c>
      <c r="F34" s="23" t="s">
        <v>27</v>
      </c>
      <c r="G34" s="24">
        <v>22.2</v>
      </c>
      <c r="I34" s="22">
        <v>3</v>
      </c>
      <c r="J34" s="23" t="s">
        <v>23</v>
      </c>
      <c r="K34" s="24">
        <v>10</v>
      </c>
      <c r="M34" s="22">
        <v>3</v>
      </c>
      <c r="N34" s="23" t="s">
        <v>24</v>
      </c>
      <c r="O34" s="24">
        <v>7.2000000000000011</v>
      </c>
      <c r="Q34" s="22">
        <v>3</v>
      </c>
      <c r="R34" s="23" t="s">
        <v>27</v>
      </c>
      <c r="S34" s="24">
        <v>-2.6</v>
      </c>
      <c r="U34" s="22">
        <v>3</v>
      </c>
      <c r="V34" s="23" t="s">
        <v>24</v>
      </c>
      <c r="W34" s="24">
        <v>0.3</v>
      </c>
      <c r="Y34" s="22">
        <v>3</v>
      </c>
      <c r="Z34" s="23" t="s">
        <v>27</v>
      </c>
      <c r="AA34" s="24">
        <v>-0.8</v>
      </c>
      <c r="AC34" s="22">
        <v>3</v>
      </c>
      <c r="AD34" s="23" t="s">
        <v>24</v>
      </c>
      <c r="AE34" s="24">
        <v>7.7</v>
      </c>
      <c r="AG34" s="22">
        <v>3</v>
      </c>
      <c r="AH34" s="23" t="s">
        <v>24</v>
      </c>
      <c r="AI34" s="24">
        <v>16.2</v>
      </c>
      <c r="AS34" s="7"/>
      <c r="AW34" s="7"/>
    </row>
    <row r="35" spans="1:49" x14ac:dyDescent="0.2">
      <c r="A35" s="22">
        <v>4</v>
      </c>
      <c r="B35" s="23" t="s">
        <v>35</v>
      </c>
      <c r="C35" s="24">
        <v>0.2</v>
      </c>
      <c r="E35" s="22">
        <v>4</v>
      </c>
      <c r="F35" s="23" t="s">
        <v>24</v>
      </c>
      <c r="G35" s="24">
        <v>21.4</v>
      </c>
      <c r="I35" s="22">
        <v>4</v>
      </c>
      <c r="J35" s="23" t="s">
        <v>27</v>
      </c>
      <c r="K35" s="24">
        <v>7.8</v>
      </c>
      <c r="M35" s="22">
        <v>4</v>
      </c>
      <c r="N35" s="23" t="s">
        <v>27</v>
      </c>
      <c r="O35" s="24">
        <v>6.2</v>
      </c>
      <c r="Q35" s="22">
        <v>4</v>
      </c>
      <c r="R35" s="23" t="s">
        <v>25</v>
      </c>
      <c r="S35" s="24">
        <v>-3.3000000000000003</v>
      </c>
      <c r="U35" s="22">
        <v>4</v>
      </c>
      <c r="V35" s="23" t="s">
        <v>35</v>
      </c>
      <c r="W35" s="24">
        <v>-2.6</v>
      </c>
      <c r="Y35" s="22">
        <v>4</v>
      </c>
      <c r="Z35" s="23" t="s">
        <v>25</v>
      </c>
      <c r="AA35" s="24">
        <v>-2.5</v>
      </c>
      <c r="AC35" s="22">
        <v>4</v>
      </c>
      <c r="AD35" s="23" t="s">
        <v>35</v>
      </c>
      <c r="AE35" s="24">
        <v>5.5</v>
      </c>
      <c r="AG35" s="22">
        <v>4</v>
      </c>
      <c r="AH35" s="23" t="s">
        <v>35</v>
      </c>
      <c r="AI35" s="24">
        <v>9.5</v>
      </c>
      <c r="AS35" s="7"/>
      <c r="AW35" s="7"/>
    </row>
    <row r="36" spans="1:49" x14ac:dyDescent="0.2">
      <c r="A36" s="22">
        <v>5</v>
      </c>
      <c r="B36" s="23" t="s">
        <v>27</v>
      </c>
      <c r="C36" s="24">
        <v>-0.7</v>
      </c>
      <c r="E36" s="22">
        <v>5</v>
      </c>
      <c r="F36" s="23" t="s">
        <v>25</v>
      </c>
      <c r="G36" s="24">
        <v>12.9</v>
      </c>
      <c r="I36" s="22">
        <v>5</v>
      </c>
      <c r="J36" s="23" t="s">
        <v>24</v>
      </c>
      <c r="K36" s="24">
        <v>6.3</v>
      </c>
      <c r="M36" s="22">
        <v>5</v>
      </c>
      <c r="N36" s="23" t="s">
        <v>23</v>
      </c>
      <c r="O36" s="24">
        <v>6.2</v>
      </c>
      <c r="Q36" s="22">
        <v>5</v>
      </c>
      <c r="R36" s="23" t="s">
        <v>35</v>
      </c>
      <c r="S36" s="24">
        <v>-6.4</v>
      </c>
      <c r="U36" s="22">
        <v>5</v>
      </c>
      <c r="V36" s="23" t="s">
        <v>25</v>
      </c>
      <c r="W36" s="24">
        <v>-2.9</v>
      </c>
      <c r="Y36" s="22">
        <v>5</v>
      </c>
      <c r="Z36" s="23" t="s">
        <v>35</v>
      </c>
      <c r="AA36" s="24">
        <v>-3.1</v>
      </c>
      <c r="AC36" s="22">
        <v>5</v>
      </c>
      <c r="AD36" s="23" t="s">
        <v>23</v>
      </c>
      <c r="AE36" s="24">
        <v>-0.1</v>
      </c>
      <c r="AG36" s="22">
        <v>5</v>
      </c>
      <c r="AH36" s="23" t="s">
        <v>36</v>
      </c>
      <c r="AI36" s="24">
        <v>8</v>
      </c>
      <c r="AS36" s="7"/>
      <c r="AW36" s="7"/>
    </row>
    <row r="37" spans="1:49" x14ac:dyDescent="0.2">
      <c r="A37" s="22">
        <v>6</v>
      </c>
      <c r="B37" s="23" t="s">
        <v>36</v>
      </c>
      <c r="C37" s="24">
        <v>-12.4</v>
      </c>
      <c r="E37" s="22">
        <v>6</v>
      </c>
      <c r="F37" s="23" t="s">
        <v>23</v>
      </c>
      <c r="G37" s="24">
        <v>-1.1000000000000001</v>
      </c>
      <c r="I37" s="22">
        <v>6</v>
      </c>
      <c r="J37" s="23" t="s">
        <v>36</v>
      </c>
      <c r="K37" s="24">
        <v>-1.8000000000000003</v>
      </c>
      <c r="M37" s="22">
        <v>6</v>
      </c>
      <c r="N37" s="23" t="s">
        <v>35</v>
      </c>
      <c r="O37" s="24">
        <v>2.4</v>
      </c>
      <c r="Q37" s="22">
        <v>6</v>
      </c>
      <c r="R37" s="23" t="s">
        <v>36</v>
      </c>
      <c r="S37" s="24">
        <v>-11.2</v>
      </c>
      <c r="U37" s="22">
        <v>6</v>
      </c>
      <c r="V37" s="23" t="s">
        <v>23</v>
      </c>
      <c r="W37" s="24">
        <v>-7.7</v>
      </c>
      <c r="Y37" s="22">
        <v>6</v>
      </c>
      <c r="Z37" s="23" t="s">
        <v>36</v>
      </c>
      <c r="AA37" s="24">
        <v>-9.1</v>
      </c>
      <c r="AC37" s="22">
        <v>6</v>
      </c>
      <c r="AD37" s="23" t="s">
        <v>25</v>
      </c>
      <c r="AE37" s="24">
        <v>-1.6</v>
      </c>
      <c r="AG37" s="22">
        <v>6</v>
      </c>
      <c r="AH37" s="23" t="s">
        <v>27</v>
      </c>
      <c r="AI37" s="24">
        <v>6.8000000000000007</v>
      </c>
      <c r="AS37" s="7"/>
      <c r="AW37" s="7"/>
    </row>
    <row r="38" spans="1:49" x14ac:dyDescent="0.2">
      <c r="A38" s="22">
        <v>7</v>
      </c>
      <c r="B38" s="23" t="s">
        <v>26</v>
      </c>
      <c r="C38" s="24">
        <v>-18.899999999999999</v>
      </c>
      <c r="E38" s="22">
        <v>7</v>
      </c>
      <c r="F38" s="23" t="s">
        <v>26</v>
      </c>
      <c r="G38" s="24">
        <v>-6.1</v>
      </c>
      <c r="I38" s="22">
        <v>7</v>
      </c>
      <c r="J38" s="23" t="s">
        <v>25</v>
      </c>
      <c r="K38" s="24">
        <v>-19.100000000000001</v>
      </c>
      <c r="M38" s="22">
        <v>7</v>
      </c>
      <c r="N38" s="23" t="s">
        <v>36</v>
      </c>
      <c r="O38" s="24">
        <v>1.2</v>
      </c>
      <c r="Q38" s="22">
        <v>7</v>
      </c>
      <c r="R38" s="23" t="s">
        <v>23</v>
      </c>
      <c r="S38" s="24">
        <v>-11.9</v>
      </c>
      <c r="U38" s="22">
        <v>7</v>
      </c>
      <c r="V38" s="23" t="s">
        <v>22</v>
      </c>
      <c r="W38" s="24">
        <v>-18.5</v>
      </c>
      <c r="Y38" s="22">
        <v>7</v>
      </c>
      <c r="Z38" s="23" t="s">
        <v>23</v>
      </c>
      <c r="AA38" s="24">
        <v>-10.4</v>
      </c>
      <c r="AC38" s="22">
        <v>7</v>
      </c>
      <c r="AD38" s="23" t="s">
        <v>36</v>
      </c>
      <c r="AE38" s="24">
        <v>-12.8</v>
      </c>
      <c r="AG38" s="22">
        <v>7</v>
      </c>
      <c r="AH38" s="23" t="s">
        <v>26</v>
      </c>
      <c r="AI38" s="24">
        <v>-9.6999999999999993</v>
      </c>
      <c r="AS38" s="7"/>
      <c r="AW38" s="7"/>
    </row>
    <row r="39" spans="1:49" x14ac:dyDescent="0.2">
      <c r="A39" s="22">
        <v>8</v>
      </c>
      <c r="B39" s="23" t="s">
        <v>34</v>
      </c>
      <c r="C39" s="24">
        <v>-27.1</v>
      </c>
      <c r="E39" s="22">
        <v>8</v>
      </c>
      <c r="F39" s="23" t="s">
        <v>36</v>
      </c>
      <c r="G39" s="24">
        <v>-6.4</v>
      </c>
      <c r="I39" s="22">
        <v>8</v>
      </c>
      <c r="J39" s="23" t="s">
        <v>22</v>
      </c>
      <c r="K39" s="24">
        <v>-33.5</v>
      </c>
      <c r="M39" s="22">
        <v>8</v>
      </c>
      <c r="N39" s="23" t="s">
        <v>25</v>
      </c>
      <c r="O39" s="24">
        <v>-16</v>
      </c>
      <c r="Q39" s="22">
        <v>8</v>
      </c>
      <c r="R39" s="23" t="s">
        <v>34</v>
      </c>
      <c r="S39" s="24">
        <v>-17</v>
      </c>
      <c r="U39" s="22">
        <v>8</v>
      </c>
      <c r="V39" s="23" t="s">
        <v>36</v>
      </c>
      <c r="W39" s="24">
        <v>-18.7</v>
      </c>
      <c r="Y39" s="22">
        <v>8</v>
      </c>
      <c r="Z39" s="23" t="s">
        <v>26</v>
      </c>
      <c r="AA39" s="24">
        <v>-15.8</v>
      </c>
      <c r="AC39" s="22">
        <v>8</v>
      </c>
      <c r="AD39" s="23" t="s">
        <v>22</v>
      </c>
      <c r="AE39" s="24">
        <v>-14.6</v>
      </c>
      <c r="AG39" s="22">
        <v>8</v>
      </c>
      <c r="AH39" s="23" t="s">
        <v>23</v>
      </c>
      <c r="AI39" s="24">
        <v>-47.7</v>
      </c>
      <c r="AS39" s="7"/>
      <c r="AW39" s="7"/>
    </row>
    <row r="40" spans="1:49" x14ac:dyDescent="0.2">
      <c r="A40" s="22">
        <v>9</v>
      </c>
      <c r="B40" s="23" t="s">
        <v>23</v>
      </c>
      <c r="C40" s="24">
        <v>-27.6</v>
      </c>
      <c r="E40" s="22">
        <v>9</v>
      </c>
      <c r="F40" s="23" t="s">
        <v>22</v>
      </c>
      <c r="G40" s="24">
        <v>-22.6</v>
      </c>
      <c r="I40" s="22">
        <v>9</v>
      </c>
      <c r="J40" s="23" t="s">
        <v>28</v>
      </c>
      <c r="K40" s="24">
        <v>-38.9</v>
      </c>
      <c r="M40" s="22">
        <v>9</v>
      </c>
      <c r="N40" s="23" t="s">
        <v>22</v>
      </c>
      <c r="O40" s="24">
        <v>-22</v>
      </c>
      <c r="Q40" s="22">
        <v>9</v>
      </c>
      <c r="R40" s="23" t="s">
        <v>22</v>
      </c>
      <c r="S40" s="24">
        <v>-18.5</v>
      </c>
      <c r="U40" s="22">
        <v>9</v>
      </c>
      <c r="V40" s="23" t="s">
        <v>34</v>
      </c>
      <c r="W40" s="24">
        <v>-28.800000000000004</v>
      </c>
      <c r="Y40" s="22">
        <v>9</v>
      </c>
      <c r="Z40" s="23" t="s">
        <v>22</v>
      </c>
      <c r="AA40" s="24">
        <v>-16.7</v>
      </c>
      <c r="AC40" s="22">
        <v>9</v>
      </c>
      <c r="AD40" s="23" t="s">
        <v>26</v>
      </c>
      <c r="AE40" s="24">
        <v>-21.4</v>
      </c>
      <c r="AG40" s="22">
        <v>9</v>
      </c>
      <c r="AH40" s="23" t="s">
        <v>34</v>
      </c>
      <c r="AI40" s="24">
        <v>-54.6</v>
      </c>
      <c r="AS40" s="7"/>
      <c r="AW40" s="7"/>
    </row>
    <row r="41" spans="1:49" x14ac:dyDescent="0.2">
      <c r="A41" s="22">
        <v>10</v>
      </c>
      <c r="B41" s="23" t="s">
        <v>22</v>
      </c>
      <c r="C41" s="24">
        <v>-38.4</v>
      </c>
      <c r="E41" s="22">
        <v>10</v>
      </c>
      <c r="F41" s="23" t="s">
        <v>34</v>
      </c>
      <c r="G41" s="24">
        <v>-30.099999999999998</v>
      </c>
      <c r="I41" s="22">
        <v>10</v>
      </c>
      <c r="J41" s="23" t="s">
        <v>26</v>
      </c>
      <c r="K41" s="24">
        <v>-58.4</v>
      </c>
      <c r="M41" s="22">
        <v>10</v>
      </c>
      <c r="N41" s="23" t="s">
        <v>26</v>
      </c>
      <c r="O41" s="24">
        <v>-45.7</v>
      </c>
      <c r="Q41" s="22">
        <v>10</v>
      </c>
      <c r="R41" s="23" t="s">
        <v>26</v>
      </c>
      <c r="S41" s="24">
        <v>-20.100000000000001</v>
      </c>
      <c r="U41" s="22">
        <v>10</v>
      </c>
      <c r="V41" s="23" t="s">
        <v>26</v>
      </c>
      <c r="W41" s="24">
        <v>-29.600000000000005</v>
      </c>
      <c r="Y41" s="22">
        <v>10</v>
      </c>
      <c r="Z41" s="23" t="s">
        <v>34</v>
      </c>
      <c r="AA41" s="24">
        <v>-17.2</v>
      </c>
      <c r="AC41" s="22">
        <v>10</v>
      </c>
      <c r="AD41" s="23" t="s">
        <v>34</v>
      </c>
      <c r="AE41" s="24">
        <v>-27.500000000000004</v>
      </c>
      <c r="AG41" s="22">
        <v>10</v>
      </c>
      <c r="AH41" s="23" t="s">
        <v>22</v>
      </c>
      <c r="AI41" s="24">
        <v>-61.8</v>
      </c>
      <c r="AS41" s="7"/>
      <c r="AW41" s="7"/>
    </row>
    <row r="42" spans="1:49" s="29" customFormat="1" x14ac:dyDescent="0.3">
      <c r="A42" s="107" t="s">
        <v>65</v>
      </c>
      <c r="B42" s="62" t="s">
        <v>160</v>
      </c>
      <c r="C42" s="106"/>
      <c r="E42" s="107" t="s">
        <v>65</v>
      </c>
      <c r="F42" s="62" t="s">
        <v>161</v>
      </c>
      <c r="G42" s="106"/>
      <c r="I42" s="107" t="s">
        <v>65</v>
      </c>
      <c r="J42" s="62" t="s">
        <v>158</v>
      </c>
      <c r="K42" s="106"/>
      <c r="M42" s="107" t="s">
        <v>65</v>
      </c>
      <c r="N42" s="62" t="s">
        <v>159</v>
      </c>
      <c r="O42" s="106"/>
      <c r="Q42" s="107" t="s">
        <v>65</v>
      </c>
      <c r="R42" s="62" t="s">
        <v>153</v>
      </c>
      <c r="S42" s="106"/>
      <c r="T42" s="28"/>
      <c r="U42" s="107" t="s">
        <v>65</v>
      </c>
      <c r="V42" s="62" t="s">
        <v>154</v>
      </c>
      <c r="W42" s="106"/>
      <c r="Y42" s="107" t="s">
        <v>65</v>
      </c>
      <c r="Z42" s="62" t="s">
        <v>155</v>
      </c>
      <c r="AA42" s="106"/>
      <c r="AB42" s="28"/>
      <c r="AC42" s="107" t="s">
        <v>65</v>
      </c>
      <c r="AD42" s="62" t="s">
        <v>156</v>
      </c>
      <c r="AE42" s="106"/>
      <c r="AG42" s="107" t="s">
        <v>65</v>
      </c>
      <c r="AH42" s="62" t="s">
        <v>157</v>
      </c>
      <c r="AI42" s="106"/>
      <c r="AJ42" s="30"/>
    </row>
    <row r="43" spans="1:49" s="35" customFormat="1" ht="10.8" thickBot="1" x14ac:dyDescent="0.35">
      <c r="A43" s="31"/>
      <c r="B43" s="32" t="s">
        <v>42</v>
      </c>
      <c r="C43" s="36">
        <v>-10.4</v>
      </c>
      <c r="E43" s="31"/>
      <c r="F43" s="32" t="s">
        <v>42</v>
      </c>
      <c r="G43" s="36">
        <v>5.3</v>
      </c>
      <c r="I43" s="31"/>
      <c r="J43" s="32" t="s">
        <v>42</v>
      </c>
      <c r="K43" s="36">
        <v>-16.8</v>
      </c>
      <c r="M43" s="31"/>
      <c r="N43" s="32" t="s">
        <v>42</v>
      </c>
      <c r="O43" s="36">
        <v>-8.4</v>
      </c>
      <c r="Q43" s="31"/>
      <c r="R43" s="32" t="s">
        <v>42</v>
      </c>
      <c r="S43" s="33">
        <v>-9.5</v>
      </c>
      <c r="T43" s="34"/>
      <c r="U43" s="31"/>
      <c r="V43" s="32" t="s">
        <v>42</v>
      </c>
      <c r="W43" s="36">
        <v>-11.3</v>
      </c>
      <c r="Y43" s="31"/>
      <c r="Z43" s="32" t="s">
        <v>42</v>
      </c>
      <c r="AA43" s="36">
        <v>-8.5</v>
      </c>
      <c r="AB43" s="34"/>
      <c r="AC43" s="31"/>
      <c r="AD43" s="32" t="s">
        <v>42</v>
      </c>
      <c r="AE43" s="36">
        <v>-6.3</v>
      </c>
      <c r="AG43" s="31"/>
      <c r="AH43" s="32" t="s">
        <v>42</v>
      </c>
      <c r="AI43" s="36">
        <v>-6.7</v>
      </c>
      <c r="AJ43" s="34"/>
    </row>
    <row r="44" spans="1:49" x14ac:dyDescent="0.2">
      <c r="R44" s="37"/>
      <c r="S44" s="3"/>
      <c r="V44" s="37"/>
      <c r="W44" s="3"/>
      <c r="AS44" s="7"/>
      <c r="AW44" s="7"/>
    </row>
    <row r="45" spans="1:49" x14ac:dyDescent="0.2">
      <c r="R45" s="37"/>
      <c r="S45" s="3"/>
      <c r="V45" s="37"/>
      <c r="W45" s="3"/>
      <c r="AS45" s="7"/>
      <c r="AW45" s="7"/>
    </row>
    <row r="46" spans="1:49" x14ac:dyDescent="0.2">
      <c r="R46" s="37"/>
      <c r="S46" s="3"/>
      <c r="V46" s="37"/>
      <c r="W46" s="3"/>
      <c r="AS46" s="7"/>
      <c r="AW46" s="7"/>
    </row>
  </sheetData>
  <mergeCells count="9">
    <mergeCell ref="A6:C6"/>
    <mergeCell ref="E6:G6"/>
    <mergeCell ref="Q6:S6"/>
    <mergeCell ref="U6:W6"/>
    <mergeCell ref="Y6:AA6"/>
    <mergeCell ref="AC6:AE6"/>
    <mergeCell ref="AG6:AI6"/>
    <mergeCell ref="I6:K6"/>
    <mergeCell ref="M6:O6"/>
  </mergeCells>
  <conditionalFormatting sqref="S1:S5 W1:W5 W44:W1048576 S44:S1048576">
    <cfRule type="cellIs" dxfId="592" priority="154" stopIfTrue="1" operator="lessThan">
      <formula>0</formula>
    </cfRule>
  </conditionalFormatting>
  <conditionalFormatting sqref="W7 AE7 O7:O8 G7">
    <cfRule type="cellIs" dxfId="591" priority="82" stopIfTrue="1" operator="lessThan">
      <formula>0</formula>
    </cfRule>
  </conditionalFormatting>
  <conditionalFormatting sqref="W8 AE8 G8">
    <cfRule type="cellIs" dxfId="590" priority="80" stopIfTrue="1" operator="lessThan">
      <formula>0</formula>
    </cfRule>
    <cfRule type="cellIs" dxfId="589" priority="81" stopIfTrue="1" operator="lessThan">
      <formula>0</formula>
    </cfRule>
  </conditionalFormatting>
  <conditionalFormatting sqref="AA7">
    <cfRule type="cellIs" dxfId="588" priority="79" stopIfTrue="1" operator="lessThan">
      <formula>0</formula>
    </cfRule>
  </conditionalFormatting>
  <conditionalFormatting sqref="AA8">
    <cfRule type="cellIs" dxfId="587" priority="77" stopIfTrue="1" operator="lessThan">
      <formula>0</formula>
    </cfRule>
    <cfRule type="cellIs" dxfId="586" priority="78" stopIfTrue="1" operator="lessThan">
      <formula>0</formula>
    </cfRule>
  </conditionalFormatting>
  <conditionalFormatting sqref="AI7:AI8">
    <cfRule type="cellIs" dxfId="585" priority="76" stopIfTrue="1" operator="lessThan">
      <formula>0</formula>
    </cfRule>
  </conditionalFormatting>
  <conditionalFormatting sqref="K7:K8">
    <cfRule type="cellIs" dxfId="584" priority="75" stopIfTrue="1" operator="lessThan">
      <formula>0</formula>
    </cfRule>
  </conditionalFormatting>
  <conditionalFormatting sqref="C8">
    <cfRule type="cellIs" dxfId="583" priority="72" stopIfTrue="1" operator="lessThan">
      <formula>0</formula>
    </cfRule>
    <cfRule type="cellIs" dxfId="582" priority="73" stopIfTrue="1" operator="lessThan">
      <formula>0</formula>
    </cfRule>
  </conditionalFormatting>
  <conditionalFormatting sqref="C7">
    <cfRule type="cellIs" dxfId="581" priority="74" stopIfTrue="1" operator="lessThan">
      <formula>0</formula>
    </cfRule>
  </conditionalFormatting>
  <conditionalFormatting sqref="S7">
    <cfRule type="cellIs" dxfId="580" priority="67" stopIfTrue="1" operator="lessThan">
      <formula>0</formula>
    </cfRule>
  </conditionalFormatting>
  <conditionalFormatting sqref="S8">
    <cfRule type="cellIs" dxfId="579" priority="65" stopIfTrue="1" operator="lessThan">
      <formula>0</formula>
    </cfRule>
    <cfRule type="cellIs" dxfId="578" priority="66" stopIfTrue="1" operator="lessThan">
      <formula>0</formula>
    </cfRule>
  </conditionalFormatting>
  <conditionalFormatting sqref="S32:S41">
    <cfRule type="cellIs" dxfId="577" priority="51" stopIfTrue="1" operator="lessThan">
      <formula>0</formula>
    </cfRule>
  </conditionalFormatting>
  <conditionalFormatting sqref="S31">
    <cfRule type="cellIs" dxfId="576" priority="55" stopIfTrue="1" operator="lessThan">
      <formula>0</formula>
    </cfRule>
  </conditionalFormatting>
  <conditionalFormatting sqref="S9:S19">
    <cfRule type="cellIs" dxfId="575" priority="53" stopIfTrue="1" operator="lessThan">
      <formula>0</formula>
    </cfRule>
  </conditionalFormatting>
  <conditionalFormatting sqref="S21:S30">
    <cfRule type="cellIs" dxfId="574" priority="52" stopIfTrue="1" operator="lessThan">
      <formula>0</formula>
    </cfRule>
  </conditionalFormatting>
  <conditionalFormatting sqref="AA9:AA19">
    <cfRule type="cellIs" dxfId="573" priority="37" stopIfTrue="1" operator="lessThan">
      <formula>0</formula>
    </cfRule>
  </conditionalFormatting>
  <conditionalFormatting sqref="AA21:AA30">
    <cfRule type="cellIs" dxfId="572" priority="36" stopIfTrue="1" operator="lessThan">
      <formula>0</formula>
    </cfRule>
  </conditionalFormatting>
  <conditionalFormatting sqref="AE31">
    <cfRule type="cellIs" dxfId="571" priority="34" stopIfTrue="1" operator="lessThan">
      <formula>0</formula>
    </cfRule>
  </conditionalFormatting>
  <conditionalFormatting sqref="AE32:AE41">
    <cfRule type="cellIs" dxfId="570" priority="31" stopIfTrue="1" operator="lessThan">
      <formula>0</formula>
    </cfRule>
  </conditionalFormatting>
  <conditionalFormatting sqref="AI21:AI30">
    <cfRule type="cellIs" dxfId="569" priority="28" stopIfTrue="1" operator="lessThan">
      <formula>0</formula>
    </cfRule>
  </conditionalFormatting>
  <conditionalFormatting sqref="G32:G41">
    <cfRule type="cellIs" dxfId="568" priority="11" stopIfTrue="1" operator="lessThan">
      <formula>0</formula>
    </cfRule>
  </conditionalFormatting>
  <conditionalFormatting sqref="C9:C19">
    <cfRule type="cellIs" dxfId="567" priority="17" stopIfTrue="1" operator="lessThan">
      <formula>0</formula>
    </cfRule>
  </conditionalFormatting>
  <conditionalFormatting sqref="C31">
    <cfRule type="cellIs" dxfId="566" priority="18" stopIfTrue="1" operator="lessThan">
      <formula>0</formula>
    </cfRule>
  </conditionalFormatting>
  <conditionalFormatting sqref="O9:O19">
    <cfRule type="cellIs" dxfId="565" priority="21" stopIfTrue="1" operator="lessThan">
      <formula>0</formula>
    </cfRule>
  </conditionalFormatting>
  <conditionalFormatting sqref="K21:K30">
    <cfRule type="cellIs" dxfId="564" priority="24" stopIfTrue="1" operator="lessThan">
      <formula>0</formula>
    </cfRule>
  </conditionalFormatting>
  <conditionalFormatting sqref="AI32:AI41">
    <cfRule type="cellIs" dxfId="563" priority="27" stopIfTrue="1" operator="lessThan">
      <formula>0</formula>
    </cfRule>
  </conditionalFormatting>
  <conditionalFormatting sqref="AI31">
    <cfRule type="cellIs" dxfId="562" priority="30" stopIfTrue="1" operator="lessThan">
      <formula>0</formula>
    </cfRule>
  </conditionalFormatting>
  <conditionalFormatting sqref="AE9:AE19">
    <cfRule type="cellIs" dxfId="561" priority="33" stopIfTrue="1" operator="lessThan">
      <formula>0</formula>
    </cfRule>
  </conditionalFormatting>
  <conditionalFormatting sqref="W32:W41">
    <cfRule type="cellIs" dxfId="560" priority="39" stopIfTrue="1" operator="lessThan">
      <formula>0</formula>
    </cfRule>
  </conditionalFormatting>
  <conditionalFormatting sqref="W31">
    <cfRule type="cellIs" dxfId="559" priority="42" stopIfTrue="1" operator="lessThan">
      <formula>0</formula>
    </cfRule>
  </conditionalFormatting>
  <conditionalFormatting sqref="W9:W19">
    <cfRule type="cellIs" dxfId="558" priority="41" stopIfTrue="1" operator="lessThan">
      <formula>0</formula>
    </cfRule>
  </conditionalFormatting>
  <conditionalFormatting sqref="W21:W30">
    <cfRule type="cellIs" dxfId="557" priority="40" stopIfTrue="1" operator="lessThan">
      <formula>0</formula>
    </cfRule>
  </conditionalFormatting>
  <conditionalFormatting sqref="AA31">
    <cfRule type="cellIs" dxfId="556" priority="38" stopIfTrue="1" operator="lessThan">
      <formula>0</formula>
    </cfRule>
  </conditionalFormatting>
  <conditionalFormatting sqref="AA32:AA41">
    <cfRule type="cellIs" dxfId="555" priority="35" stopIfTrue="1" operator="lessThan">
      <formula>0</formula>
    </cfRule>
  </conditionalFormatting>
  <conditionalFormatting sqref="AE21:AE30">
    <cfRule type="cellIs" dxfId="554" priority="32" stopIfTrue="1" operator="lessThan">
      <formula>0</formula>
    </cfRule>
  </conditionalFormatting>
  <conditionalFormatting sqref="AI9:AI19">
    <cfRule type="cellIs" dxfId="553" priority="29" stopIfTrue="1" operator="lessThan">
      <formula>0</formula>
    </cfRule>
  </conditionalFormatting>
  <conditionalFormatting sqref="K31">
    <cfRule type="cellIs" dxfId="552" priority="26" stopIfTrue="1" operator="lessThan">
      <formula>0</formula>
    </cfRule>
  </conditionalFormatting>
  <conditionalFormatting sqref="K9:K19">
    <cfRule type="cellIs" dxfId="551" priority="25" stopIfTrue="1" operator="lessThan">
      <formula>0</formula>
    </cfRule>
  </conditionalFormatting>
  <conditionalFormatting sqref="K32:K41">
    <cfRule type="cellIs" dxfId="550" priority="23" stopIfTrue="1" operator="lessThan">
      <formula>0</formula>
    </cfRule>
  </conditionalFormatting>
  <conditionalFormatting sqref="O31">
    <cfRule type="cellIs" dxfId="549" priority="22" stopIfTrue="1" operator="lessThan">
      <formula>0</formula>
    </cfRule>
  </conditionalFormatting>
  <conditionalFormatting sqref="O21:O30">
    <cfRule type="cellIs" dxfId="548" priority="20" stopIfTrue="1" operator="lessThan">
      <formula>0</formula>
    </cfRule>
  </conditionalFormatting>
  <conditionalFormatting sqref="O32:O41">
    <cfRule type="cellIs" dxfId="547" priority="19" stopIfTrue="1" operator="lessThan">
      <formula>0</formula>
    </cfRule>
  </conditionalFormatting>
  <conditionalFormatting sqref="C21:C30">
    <cfRule type="cellIs" dxfId="546" priority="16" stopIfTrue="1" operator="lessThan">
      <formula>0</formula>
    </cfRule>
  </conditionalFormatting>
  <conditionalFormatting sqref="C32:C41">
    <cfRule type="cellIs" dxfId="545" priority="15" stopIfTrue="1" operator="lessThan">
      <formula>0</formula>
    </cfRule>
  </conditionalFormatting>
  <conditionalFormatting sqref="G31">
    <cfRule type="cellIs" dxfId="544" priority="14" stopIfTrue="1" operator="lessThan">
      <formula>0</formula>
    </cfRule>
  </conditionalFormatting>
  <conditionalFormatting sqref="G9:G19">
    <cfRule type="cellIs" dxfId="543" priority="13" stopIfTrue="1" operator="lessThan">
      <formula>0</formula>
    </cfRule>
  </conditionalFormatting>
  <conditionalFormatting sqref="G21:G30">
    <cfRule type="cellIs" dxfId="542" priority="12" stopIfTrue="1" operator="lessThan">
      <formula>0</formula>
    </cfRule>
  </conditionalFormatting>
  <conditionalFormatting sqref="T43">
    <cfRule type="cellIs" dxfId="541" priority="10" stopIfTrue="1" operator="lessThan">
      <formula>0</formula>
    </cfRule>
  </conditionalFormatting>
  <conditionalFormatting sqref="AB43">
    <cfRule type="cellIs" dxfId="540" priority="9" stopIfTrue="1" operator="lessThan">
      <formula>0</formula>
    </cfRule>
  </conditionalFormatting>
  <conditionalFormatting sqref="AJ43">
    <cfRule type="cellIs" dxfId="539" priority="8" stopIfTrue="1" operator="lessThan">
      <formula>0</formula>
    </cfRule>
  </conditionalFormatting>
  <conditionalFormatting sqref="W42">
    <cfRule type="cellIs" dxfId="538" priority="6" operator="lessThan">
      <formula>0</formula>
    </cfRule>
  </conditionalFormatting>
  <conditionalFormatting sqref="S42">
    <cfRule type="cellIs" dxfId="537" priority="5" operator="lessThan">
      <formula>0</formula>
    </cfRule>
  </conditionalFormatting>
  <conditionalFormatting sqref="S43">
    <cfRule type="cellIs" dxfId="536" priority="4" stopIfTrue="1" operator="lessThan">
      <formula>0</formula>
    </cfRule>
  </conditionalFormatting>
  <conditionalFormatting sqref="W43">
    <cfRule type="cellIs" dxfId="535" priority="3" stopIfTrue="1" operator="lessThan">
      <formula>0</formula>
    </cfRule>
  </conditionalFormatting>
  <conditionalFormatting sqref="G42 C42 O42 K42 AI42 AE42 AA42">
    <cfRule type="cellIs" dxfId="534" priority="2" operator="lessThan">
      <formula>0</formula>
    </cfRule>
  </conditionalFormatting>
  <conditionalFormatting sqref="G43 C43 O43 K43 AI43 AE43 AA43">
    <cfRule type="cellIs" dxfId="533" priority="1" stopIfTrue="1" operator="lessThan">
      <formula>0</formula>
    </cfRule>
  </conditionalFormatting>
  <printOptions horizontalCentered="1"/>
  <pageMargins left="0.5" right="0.5" top="0.3" bottom="0.25" header="0.25" footer="0"/>
  <pageSetup scale="89" fitToWidth="3" orientation="landscape" r:id="rId1"/>
  <headerFooter>
    <oddFooter>&amp;RPage &amp;P of &amp;N</oddFooter>
  </headerFooter>
  <colBreaks count="4" manualBreakCount="4">
    <brk id="8" max="42" man="1"/>
    <brk id="16" max="42" man="1"/>
    <brk id="24" max="42" man="1"/>
    <brk id="36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G107"/>
  <sheetViews>
    <sheetView topLeftCell="B1" workbookViewId="0">
      <pane xSplit="1" ySplit="17" topLeftCell="T52" activePane="bottomRight" state="frozen"/>
      <selection activeCell="AD79" sqref="AD79"/>
      <selection pane="topRight" activeCell="AD79" sqref="AD79"/>
      <selection pane="bottomLeft" activeCell="AD79" sqref="AD79"/>
      <selection pane="bottomRight" activeCell="AD79" sqref="AD79"/>
    </sheetView>
  </sheetViews>
  <sheetFormatPr defaultColWidth="8.88671875" defaultRowHeight="14.4" x14ac:dyDescent="0.3"/>
  <cols>
    <col min="1" max="1" width="38.109375" style="40" hidden="1" customWidth="1"/>
    <col min="2" max="2" width="36.77734375" style="40" customWidth="1"/>
    <col min="3" max="7" width="13.77734375" style="110" customWidth="1"/>
    <col min="8" max="8" width="8.77734375" style="110" customWidth="1"/>
    <col min="9" max="9" width="13.77734375" style="110" customWidth="1"/>
    <col min="10" max="10" width="8.77734375" style="110" customWidth="1"/>
    <col min="11" max="11" width="13.77734375" style="110" customWidth="1"/>
    <col min="12" max="12" width="8.77734375" style="110" customWidth="1"/>
    <col min="13" max="17" width="13.77734375" style="110" customWidth="1"/>
    <col min="18" max="18" width="8.77734375" style="110" customWidth="1"/>
    <col min="19" max="19" width="13.77734375" style="110" customWidth="1"/>
    <col min="20" max="20" width="8.77734375" style="110" customWidth="1"/>
    <col min="21" max="21" width="13.77734375" style="110" customWidth="1"/>
    <col min="22" max="22" width="8.77734375" style="110" customWidth="1"/>
    <col min="23" max="27" width="13.77734375" style="110" customWidth="1"/>
    <col min="28" max="28" width="8.77734375" style="110" customWidth="1"/>
    <col min="29" max="29" width="13.77734375" style="110" customWidth="1"/>
    <col min="30" max="30" width="8.77734375" style="110" customWidth="1"/>
    <col min="31" max="31" width="13.77734375" style="110" customWidth="1"/>
    <col min="32" max="32" width="8.77734375" style="110" customWidth="1"/>
    <col min="33" max="33" width="8.88671875" style="110"/>
    <col min="34" max="16384" width="8.88671875" style="40"/>
  </cols>
  <sheetData>
    <row r="1" spans="1:32" s="40" customFormat="1" ht="14.4" customHeight="1" x14ac:dyDescent="0.3">
      <c r="C1" s="110"/>
      <c r="D1" s="134" t="s">
        <v>233</v>
      </c>
      <c r="E1" s="65"/>
      <c r="F1" s="110"/>
      <c r="G1" s="110"/>
      <c r="H1" s="110"/>
      <c r="I1" s="110"/>
      <c r="J1" s="110"/>
      <c r="K1" s="110"/>
      <c r="L1" s="110"/>
      <c r="M1" s="110"/>
      <c r="N1" s="65"/>
      <c r="O1" s="65"/>
      <c r="P1" s="110"/>
      <c r="Q1" s="110"/>
      <c r="R1" s="110"/>
      <c r="S1" s="110"/>
      <c r="T1" s="110"/>
      <c r="U1" s="110"/>
      <c r="V1" s="110"/>
      <c r="W1" s="110"/>
      <c r="X1" s="65"/>
      <c r="Y1" s="65"/>
      <c r="Z1" s="110"/>
      <c r="AA1" s="110"/>
      <c r="AB1" s="110"/>
      <c r="AC1" s="110"/>
      <c r="AD1" s="110"/>
      <c r="AE1" s="110"/>
      <c r="AF1" s="110"/>
    </row>
    <row r="2" spans="1:32" s="40" customFormat="1" ht="14.4" hidden="1" customHeight="1" x14ac:dyDescent="0.3">
      <c r="B2" s="66" t="s">
        <v>188</v>
      </c>
      <c r="C2" s="66"/>
      <c r="D2" s="110"/>
      <c r="E2" s="110"/>
      <c r="F2" s="110"/>
      <c r="G2" s="110"/>
      <c r="H2" s="110"/>
      <c r="I2" s="110"/>
      <c r="J2" s="110"/>
      <c r="K2" s="110"/>
      <c r="L2" s="110"/>
      <c r="M2" s="66"/>
      <c r="N2" s="110"/>
      <c r="O2" s="110"/>
      <c r="P2" s="110"/>
      <c r="Q2" s="110"/>
      <c r="R2" s="110"/>
      <c r="S2" s="110"/>
      <c r="T2" s="110"/>
      <c r="U2" s="110"/>
      <c r="V2" s="110"/>
      <c r="W2" s="66"/>
      <c r="X2" s="110"/>
      <c r="Y2" s="110"/>
      <c r="Z2" s="110"/>
      <c r="AA2" s="110"/>
      <c r="AB2" s="110"/>
      <c r="AC2" s="110"/>
      <c r="AD2" s="110"/>
      <c r="AE2" s="110"/>
      <c r="AF2" s="110"/>
    </row>
    <row r="3" spans="1:32" s="40" customFormat="1" ht="14.4" hidden="1" customHeight="1" x14ac:dyDescent="0.3">
      <c r="B3" s="67" t="s">
        <v>189</v>
      </c>
      <c r="C3" s="68" t="s">
        <v>190</v>
      </c>
      <c r="D3" s="110"/>
      <c r="E3" s="110"/>
      <c r="F3" s="110"/>
      <c r="G3" s="110"/>
      <c r="H3" s="110"/>
      <c r="I3" s="110"/>
      <c r="J3" s="110"/>
      <c r="K3" s="110"/>
      <c r="L3" s="110"/>
      <c r="M3" s="68"/>
      <c r="N3" s="110"/>
      <c r="O3" s="110"/>
      <c r="P3" s="110"/>
      <c r="Q3" s="110"/>
      <c r="R3" s="110"/>
      <c r="S3" s="110"/>
      <c r="T3" s="110"/>
      <c r="U3" s="110"/>
      <c r="V3" s="110"/>
      <c r="W3" s="68"/>
      <c r="X3" s="110"/>
      <c r="Y3" s="110"/>
      <c r="Z3" s="110"/>
      <c r="AA3" s="110"/>
      <c r="AB3" s="110"/>
      <c r="AC3" s="110"/>
      <c r="AD3" s="110"/>
      <c r="AE3" s="110"/>
      <c r="AF3" s="110"/>
    </row>
    <row r="4" spans="1:32" s="40" customFormat="1" ht="14.4" customHeight="1" x14ac:dyDescent="0.3">
      <c r="B4" s="67" t="s">
        <v>191</v>
      </c>
      <c r="C4" s="69" t="s">
        <v>219</v>
      </c>
      <c r="D4" s="110"/>
      <c r="E4" s="110"/>
      <c r="F4" s="110"/>
      <c r="G4" s="110"/>
      <c r="H4" s="110"/>
      <c r="I4" s="110"/>
      <c r="J4" s="110"/>
      <c r="K4" s="110"/>
      <c r="L4" s="110"/>
      <c r="M4" s="69"/>
      <c r="N4" s="110"/>
      <c r="O4" s="110"/>
      <c r="P4" s="110"/>
      <c r="Q4" s="110"/>
      <c r="R4" s="110"/>
      <c r="S4" s="110"/>
      <c r="T4" s="110"/>
      <c r="U4" s="110"/>
      <c r="V4" s="110"/>
      <c r="W4" s="69"/>
      <c r="X4" s="110"/>
      <c r="Y4" s="110"/>
      <c r="Z4" s="110"/>
      <c r="AA4" s="110"/>
      <c r="AB4" s="110"/>
      <c r="AC4" s="110"/>
      <c r="AD4" s="110"/>
      <c r="AE4" s="110"/>
      <c r="AF4" s="110"/>
    </row>
    <row r="5" spans="1:32" s="40" customFormat="1" ht="14.4" customHeight="1" x14ac:dyDescent="0.3">
      <c r="B5" s="67" t="s">
        <v>192</v>
      </c>
      <c r="C5" s="68" t="s">
        <v>193</v>
      </c>
      <c r="D5" s="110"/>
      <c r="E5" s="110"/>
      <c r="F5" s="110"/>
      <c r="G5" s="110"/>
      <c r="H5" s="110"/>
      <c r="I5" s="110"/>
      <c r="J5" s="110"/>
      <c r="K5" s="110"/>
      <c r="L5" s="110"/>
      <c r="M5" s="68"/>
      <c r="N5" s="110"/>
      <c r="O5" s="110"/>
      <c r="P5" s="110"/>
      <c r="Q5" s="110"/>
      <c r="R5" s="110"/>
      <c r="S5" s="110"/>
      <c r="T5" s="110"/>
      <c r="U5" s="110"/>
      <c r="V5" s="110"/>
      <c r="W5" s="68"/>
      <c r="X5" s="110"/>
      <c r="Y5" s="110"/>
      <c r="Z5" s="110"/>
      <c r="AA5" s="110"/>
      <c r="AB5" s="110"/>
      <c r="AC5" s="110"/>
      <c r="AD5" s="110"/>
      <c r="AE5" s="110"/>
      <c r="AF5" s="110"/>
    </row>
    <row r="6" spans="1:32" s="40" customFormat="1" ht="14.4" customHeight="1" x14ac:dyDescent="0.3">
      <c r="B6" s="67" t="s">
        <v>194</v>
      </c>
      <c r="C6" s="68" t="s">
        <v>195</v>
      </c>
      <c r="D6" s="110"/>
      <c r="E6" s="110"/>
      <c r="F6" s="110"/>
      <c r="G6" s="110"/>
      <c r="H6" s="110"/>
      <c r="I6" s="110"/>
      <c r="J6" s="110"/>
      <c r="K6" s="110"/>
      <c r="L6" s="110"/>
      <c r="M6" s="68"/>
      <c r="N6" s="110"/>
      <c r="O6" s="110"/>
      <c r="P6" s="110"/>
      <c r="Q6" s="110"/>
      <c r="R6" s="110"/>
      <c r="S6" s="110"/>
      <c r="T6" s="110"/>
      <c r="U6" s="110"/>
      <c r="V6" s="110"/>
      <c r="W6" s="68"/>
      <c r="X6" s="110"/>
      <c r="Y6" s="110"/>
      <c r="Z6" s="110"/>
      <c r="AA6" s="110"/>
      <c r="AB6" s="110"/>
      <c r="AC6" s="110"/>
      <c r="AD6" s="110"/>
      <c r="AE6" s="110"/>
      <c r="AF6" s="110"/>
    </row>
    <row r="7" spans="1:32" s="40" customFormat="1" ht="14.4" customHeight="1" x14ac:dyDescent="0.3">
      <c r="B7" s="67" t="s">
        <v>196</v>
      </c>
      <c r="C7" s="68" t="s">
        <v>197</v>
      </c>
      <c r="D7" s="110"/>
      <c r="E7" s="110"/>
      <c r="F7" s="110"/>
      <c r="G7" s="110"/>
      <c r="H7" s="110"/>
      <c r="I7" s="110"/>
      <c r="J7" s="110"/>
      <c r="K7" s="110"/>
      <c r="L7" s="110"/>
      <c r="M7" s="68"/>
      <c r="N7" s="110"/>
      <c r="O7" s="110"/>
      <c r="P7" s="110"/>
      <c r="Q7" s="110"/>
      <c r="R7" s="110"/>
      <c r="S7" s="110"/>
      <c r="T7" s="110"/>
      <c r="U7" s="110"/>
      <c r="V7" s="110"/>
      <c r="W7" s="68"/>
      <c r="X7" s="110"/>
      <c r="Y7" s="110"/>
      <c r="Z7" s="110"/>
      <c r="AA7" s="110"/>
      <c r="AB7" s="110"/>
      <c r="AC7" s="110"/>
      <c r="AD7" s="110"/>
      <c r="AE7" s="110"/>
      <c r="AF7" s="110"/>
    </row>
    <row r="8" spans="1:32" s="40" customFormat="1" ht="14.4" customHeight="1" x14ac:dyDescent="0.3">
      <c r="B8" s="67" t="s">
        <v>198</v>
      </c>
      <c r="C8" s="68" t="s">
        <v>199</v>
      </c>
      <c r="D8" s="110"/>
      <c r="E8" s="110"/>
      <c r="F8" s="110"/>
      <c r="G8" s="110"/>
      <c r="H8" s="110"/>
      <c r="I8" s="110"/>
      <c r="J8" s="110"/>
      <c r="K8" s="110"/>
      <c r="L8" s="110"/>
      <c r="M8" s="68"/>
      <c r="N8" s="110"/>
      <c r="O8" s="110"/>
      <c r="P8" s="110"/>
      <c r="Q8" s="110"/>
      <c r="R8" s="110"/>
      <c r="S8" s="110"/>
      <c r="T8" s="110"/>
      <c r="U8" s="110"/>
      <c r="V8" s="110"/>
      <c r="W8" s="68"/>
      <c r="X8" s="110"/>
      <c r="Y8" s="110"/>
      <c r="Z8" s="110"/>
      <c r="AA8" s="110"/>
      <c r="AB8" s="110"/>
      <c r="AC8" s="110"/>
      <c r="AD8" s="110"/>
      <c r="AE8" s="110"/>
      <c r="AF8" s="110"/>
    </row>
    <row r="9" spans="1:32" s="40" customFormat="1" ht="14.4" customHeight="1" x14ac:dyDescent="0.3">
      <c r="B9" s="67" t="s">
        <v>200</v>
      </c>
      <c r="C9" s="68" t="s">
        <v>201</v>
      </c>
      <c r="D9" s="110"/>
      <c r="E9" s="110"/>
      <c r="F9" s="110"/>
      <c r="G9" s="110"/>
      <c r="H9" s="110"/>
      <c r="I9" s="110"/>
      <c r="J9" s="110"/>
      <c r="K9" s="110"/>
      <c r="L9" s="110"/>
      <c r="M9" s="68"/>
      <c r="N9" s="110"/>
      <c r="O9" s="110"/>
      <c r="P9" s="110"/>
      <c r="Q9" s="110"/>
      <c r="R9" s="110"/>
      <c r="S9" s="110"/>
      <c r="T9" s="110"/>
      <c r="U9" s="110"/>
      <c r="V9" s="110"/>
      <c r="W9" s="68"/>
      <c r="X9" s="110"/>
      <c r="Y9" s="110"/>
      <c r="Z9" s="110"/>
      <c r="AA9" s="110"/>
      <c r="AB9" s="110"/>
      <c r="AC9" s="110"/>
      <c r="AD9" s="110"/>
      <c r="AE9" s="110"/>
      <c r="AF9" s="110"/>
    </row>
    <row r="10" spans="1:32" s="40" customFormat="1" ht="14.4" customHeight="1" x14ac:dyDescent="0.3">
      <c r="B10" s="67" t="s">
        <v>202</v>
      </c>
      <c r="C10" s="68" t="s">
        <v>203</v>
      </c>
      <c r="D10" s="110"/>
      <c r="E10" s="110"/>
      <c r="F10" s="110"/>
      <c r="G10" s="110"/>
      <c r="H10" s="110"/>
      <c r="I10" s="110"/>
      <c r="J10" s="110"/>
      <c r="K10" s="110"/>
      <c r="L10" s="110"/>
      <c r="M10" s="68"/>
      <c r="N10" s="110"/>
      <c r="O10" s="110"/>
      <c r="P10" s="110"/>
      <c r="Q10" s="110"/>
      <c r="R10" s="110"/>
      <c r="S10" s="110"/>
      <c r="T10" s="110"/>
      <c r="U10" s="110"/>
      <c r="V10" s="110"/>
      <c r="W10" s="68"/>
      <c r="X10" s="110"/>
      <c r="Y10" s="110"/>
      <c r="Z10" s="110"/>
      <c r="AA10" s="110"/>
      <c r="AB10" s="110"/>
      <c r="AC10" s="110"/>
      <c r="AD10" s="110"/>
      <c r="AE10" s="110"/>
      <c r="AF10" s="110"/>
    </row>
    <row r="11" spans="1:32" s="40" customFormat="1" ht="14.4" customHeight="1" x14ac:dyDescent="0.3">
      <c r="B11" s="67" t="s">
        <v>204</v>
      </c>
      <c r="C11" s="68" t="s">
        <v>205</v>
      </c>
      <c r="D11" s="110"/>
      <c r="E11" s="110"/>
      <c r="F11" s="110"/>
      <c r="G11" s="110"/>
      <c r="H11" s="110"/>
      <c r="I11" s="110"/>
      <c r="J11" s="110"/>
      <c r="K11" s="110"/>
      <c r="L11" s="110"/>
      <c r="M11" s="68"/>
      <c r="N11" s="110"/>
      <c r="O11" s="110"/>
      <c r="P11" s="110"/>
      <c r="Q11" s="110"/>
      <c r="R11" s="110"/>
      <c r="S11" s="110"/>
      <c r="T11" s="110"/>
      <c r="U11" s="110"/>
      <c r="V11" s="110"/>
      <c r="W11" s="68"/>
      <c r="X11" s="110"/>
      <c r="Y11" s="110"/>
      <c r="Z11" s="110"/>
      <c r="AA11" s="110"/>
      <c r="AB11" s="110"/>
      <c r="AC11" s="110"/>
      <c r="AD11" s="110"/>
      <c r="AE11" s="110"/>
      <c r="AF11" s="110"/>
    </row>
    <row r="12" spans="1:32" s="40" customFormat="1" ht="14.4" customHeight="1" x14ac:dyDescent="0.3">
      <c r="B12" s="67" t="s">
        <v>206</v>
      </c>
      <c r="C12" s="69" t="s">
        <v>234</v>
      </c>
      <c r="D12" s="110"/>
      <c r="E12" s="110"/>
      <c r="F12" s="110"/>
      <c r="G12" s="110"/>
      <c r="H12" s="110"/>
      <c r="I12" s="110"/>
      <c r="J12" s="110"/>
      <c r="K12" s="110"/>
      <c r="L12" s="110"/>
      <c r="M12" s="69"/>
      <c r="N12" s="110"/>
      <c r="O12" s="110"/>
      <c r="P12" s="110"/>
      <c r="Q12" s="110"/>
      <c r="R12" s="110"/>
      <c r="S12" s="110"/>
      <c r="T12" s="110"/>
      <c r="U12" s="110"/>
      <c r="V12" s="110"/>
      <c r="W12" s="69"/>
      <c r="X12" s="110"/>
      <c r="Y12" s="110"/>
      <c r="Z12" s="110"/>
      <c r="AA12" s="110"/>
      <c r="AB12" s="110"/>
      <c r="AC12" s="110"/>
      <c r="AD12" s="110"/>
      <c r="AE12" s="110"/>
      <c r="AF12" s="110"/>
    </row>
    <row r="13" spans="1:32" s="40" customFormat="1" ht="14.4" customHeight="1" x14ac:dyDescent="0.3">
      <c r="A13" s="67"/>
      <c r="B13" s="67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</row>
    <row r="14" spans="1:32" s="40" customFormat="1" ht="15" customHeight="1" thickBot="1" x14ac:dyDescent="0.35">
      <c r="A14" s="67"/>
      <c r="B14" s="67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</row>
    <row r="15" spans="1:32" s="40" customFormat="1" ht="15" customHeight="1" thickBot="1" x14ac:dyDescent="0.35">
      <c r="C15" s="70" t="s">
        <v>207</v>
      </c>
      <c r="D15" s="71"/>
      <c r="E15" s="71"/>
      <c r="F15" s="71"/>
      <c r="G15" s="72"/>
      <c r="H15" s="73"/>
      <c r="I15" s="72"/>
      <c r="J15" s="73"/>
      <c r="K15" s="74"/>
      <c r="L15" s="75"/>
      <c r="M15" s="70" t="s">
        <v>2</v>
      </c>
      <c r="N15" s="71"/>
      <c r="O15" s="71"/>
      <c r="P15" s="71"/>
      <c r="Q15" s="72"/>
      <c r="R15" s="73"/>
      <c r="S15" s="72"/>
      <c r="T15" s="73"/>
      <c r="U15" s="74"/>
      <c r="V15" s="75"/>
      <c r="W15" s="70" t="s">
        <v>3</v>
      </c>
      <c r="X15" s="71"/>
      <c r="Y15" s="71"/>
      <c r="Z15" s="71"/>
      <c r="AA15" s="72"/>
      <c r="AB15" s="73"/>
      <c r="AC15" s="72"/>
      <c r="AD15" s="73"/>
      <c r="AE15" s="74"/>
      <c r="AF15" s="75"/>
    </row>
    <row r="16" spans="1:32" s="40" customFormat="1" ht="15" customHeight="1" thickBot="1" x14ac:dyDescent="0.35">
      <c r="A16" s="187"/>
      <c r="B16" s="146"/>
      <c r="C16" s="76" t="s">
        <v>234</v>
      </c>
      <c r="D16" s="77" t="s">
        <v>234</v>
      </c>
      <c r="E16" s="77" t="s">
        <v>234</v>
      </c>
      <c r="F16" s="77" t="s">
        <v>235</v>
      </c>
      <c r="G16" s="78" t="s">
        <v>240</v>
      </c>
      <c r="H16" s="79"/>
      <c r="I16" s="78" t="s">
        <v>208</v>
      </c>
      <c r="J16" s="79"/>
      <c r="K16" s="78" t="s">
        <v>209</v>
      </c>
      <c r="L16" s="79"/>
      <c r="M16" s="76" t="s">
        <v>236</v>
      </c>
      <c r="N16" s="77" t="s">
        <v>236</v>
      </c>
      <c r="O16" s="77" t="s">
        <v>236</v>
      </c>
      <c r="P16" s="77" t="s">
        <v>237</v>
      </c>
      <c r="Q16" s="78" t="s">
        <v>240</v>
      </c>
      <c r="R16" s="79"/>
      <c r="S16" s="78" t="s">
        <v>208</v>
      </c>
      <c r="T16" s="79"/>
      <c r="U16" s="78" t="s">
        <v>209</v>
      </c>
      <c r="V16" s="79"/>
      <c r="W16" s="76" t="s">
        <v>238</v>
      </c>
      <c r="X16" s="77" t="s">
        <v>238</v>
      </c>
      <c r="Y16" s="77" t="s">
        <v>238</v>
      </c>
      <c r="Z16" s="77" t="s">
        <v>239</v>
      </c>
      <c r="AA16" s="78" t="s">
        <v>240</v>
      </c>
      <c r="AB16" s="79"/>
      <c r="AC16" s="78" t="s">
        <v>208</v>
      </c>
      <c r="AD16" s="79"/>
      <c r="AE16" s="78" t="s">
        <v>209</v>
      </c>
      <c r="AF16" s="79"/>
    </row>
    <row r="17" spans="1:32" s="40" customFormat="1" ht="15" customHeight="1" thickBot="1" x14ac:dyDescent="0.35">
      <c r="A17" s="187"/>
      <c r="B17" s="146"/>
      <c r="C17" s="111" t="s">
        <v>4</v>
      </c>
      <c r="D17" s="111" t="s">
        <v>241</v>
      </c>
      <c r="E17" s="80" t="s">
        <v>5</v>
      </c>
      <c r="F17" s="81" t="s">
        <v>4</v>
      </c>
      <c r="G17" s="82" t="s">
        <v>6</v>
      </c>
      <c r="H17" s="83" t="s">
        <v>7</v>
      </c>
      <c r="I17" s="82" t="s">
        <v>6</v>
      </c>
      <c r="J17" s="83" t="s">
        <v>7</v>
      </c>
      <c r="K17" s="82" t="s">
        <v>6</v>
      </c>
      <c r="L17" s="83" t="s">
        <v>7</v>
      </c>
      <c r="M17" s="84" t="s">
        <v>4</v>
      </c>
      <c r="N17" s="81" t="s">
        <v>241</v>
      </c>
      <c r="O17" s="81" t="s">
        <v>5</v>
      </c>
      <c r="P17" s="85" t="s">
        <v>4</v>
      </c>
      <c r="Q17" s="82" t="s">
        <v>6</v>
      </c>
      <c r="R17" s="83" t="s">
        <v>7</v>
      </c>
      <c r="S17" s="82" t="s">
        <v>6</v>
      </c>
      <c r="T17" s="83" t="s">
        <v>7</v>
      </c>
      <c r="U17" s="82" t="s">
        <v>6</v>
      </c>
      <c r="V17" s="83" t="s">
        <v>7</v>
      </c>
      <c r="W17" s="112" t="s">
        <v>4</v>
      </c>
      <c r="X17" s="81" t="s">
        <v>241</v>
      </c>
      <c r="Y17" s="81" t="s">
        <v>5</v>
      </c>
      <c r="Z17" s="85" t="s">
        <v>4</v>
      </c>
      <c r="AA17" s="82" t="s">
        <v>6</v>
      </c>
      <c r="AB17" s="83" t="s">
        <v>7</v>
      </c>
      <c r="AC17" s="82" t="s">
        <v>6</v>
      </c>
      <c r="AD17" s="83" t="s">
        <v>7</v>
      </c>
      <c r="AE17" s="82" t="s">
        <v>6</v>
      </c>
      <c r="AF17" s="83" t="s">
        <v>7</v>
      </c>
    </row>
    <row r="18" spans="1:32" s="40" customFormat="1" ht="14.4" customHeight="1" x14ac:dyDescent="0.3">
      <c r="A18" s="135"/>
      <c r="B18" s="113"/>
      <c r="C18" s="86"/>
      <c r="D18" s="86"/>
      <c r="E18" s="86"/>
      <c r="F18" s="86"/>
      <c r="G18" s="86"/>
      <c r="H18" s="87"/>
      <c r="I18" s="86"/>
      <c r="J18" s="87"/>
      <c r="K18" s="88"/>
      <c r="L18" s="87"/>
      <c r="M18" s="86"/>
      <c r="N18" s="86"/>
      <c r="O18" s="86"/>
      <c r="P18" s="86"/>
      <c r="Q18" s="86"/>
      <c r="R18" s="87"/>
      <c r="S18" s="86"/>
      <c r="T18" s="87"/>
      <c r="U18" s="88"/>
      <c r="V18" s="87"/>
      <c r="W18" s="86"/>
      <c r="X18" s="86"/>
      <c r="Y18" s="86"/>
      <c r="Z18" s="86"/>
      <c r="AA18" s="86"/>
      <c r="AB18" s="87"/>
      <c r="AC18" s="86"/>
      <c r="AD18" s="87"/>
      <c r="AE18" s="88"/>
      <c r="AF18" s="87"/>
    </row>
    <row r="19" spans="1:32" s="58" customFormat="1" ht="14.4" customHeight="1" x14ac:dyDescent="0.3">
      <c r="A19" s="136" t="s">
        <v>8</v>
      </c>
      <c r="B19" s="124" t="s">
        <v>8</v>
      </c>
      <c r="C19" s="125">
        <v>1369004.95</v>
      </c>
      <c r="D19" s="126">
        <v>1369004.95</v>
      </c>
      <c r="E19" s="126">
        <v>1220091.6830188201</v>
      </c>
      <c r="F19" s="126">
        <v>938894.81</v>
      </c>
      <c r="G19" s="127">
        <v>0</v>
      </c>
      <c r="H19" s="128" t="s">
        <v>177</v>
      </c>
      <c r="I19" s="127">
        <v>148913.26698117983</v>
      </c>
      <c r="J19" s="128">
        <v>12.2</v>
      </c>
      <c r="K19" s="127">
        <v>430110.1399999999</v>
      </c>
      <c r="L19" s="128">
        <v>45.8</v>
      </c>
      <c r="M19" s="125">
        <v>3691107.3500000006</v>
      </c>
      <c r="N19" s="126">
        <v>3691107.3500000006</v>
      </c>
      <c r="O19" s="126">
        <v>3585354.2081378978</v>
      </c>
      <c r="P19" s="126">
        <v>2654939.65</v>
      </c>
      <c r="Q19" s="127">
        <v>0</v>
      </c>
      <c r="R19" s="128" t="s">
        <v>177</v>
      </c>
      <c r="S19" s="127">
        <v>105753.14186210278</v>
      </c>
      <c r="T19" s="128">
        <v>2.9</v>
      </c>
      <c r="U19" s="127">
        <v>1036167.7000000007</v>
      </c>
      <c r="V19" s="128">
        <v>39</v>
      </c>
      <c r="W19" s="125">
        <v>7177488.21</v>
      </c>
      <c r="X19" s="126">
        <v>7177488.21</v>
      </c>
      <c r="Y19" s="126">
        <v>7038985.4389199894</v>
      </c>
      <c r="Z19" s="126">
        <v>5604862.1400000006</v>
      </c>
      <c r="AA19" s="127">
        <v>0</v>
      </c>
      <c r="AB19" s="128" t="s">
        <v>177</v>
      </c>
      <c r="AC19" s="127">
        <v>138502.77108001057</v>
      </c>
      <c r="AD19" s="128">
        <v>2</v>
      </c>
      <c r="AE19" s="127">
        <v>1572626.0699999994</v>
      </c>
      <c r="AF19" s="128">
        <v>28.1</v>
      </c>
    </row>
    <row r="20" spans="1:32" s="58" customFormat="1" ht="14.4" customHeight="1" x14ac:dyDescent="0.3">
      <c r="A20" s="136"/>
      <c r="B20" s="114"/>
      <c r="C20" s="89"/>
      <c r="D20" s="89"/>
      <c r="E20" s="89"/>
      <c r="F20" s="89"/>
      <c r="G20" s="90"/>
      <c r="H20" s="91"/>
      <c r="I20" s="90"/>
      <c r="J20" s="91"/>
      <c r="K20" s="90"/>
      <c r="L20" s="91"/>
      <c r="M20" s="89"/>
      <c r="N20" s="89"/>
      <c r="O20" s="89"/>
      <c r="P20" s="89"/>
      <c r="Q20" s="90"/>
      <c r="R20" s="91"/>
      <c r="S20" s="90"/>
      <c r="T20" s="91"/>
      <c r="U20" s="90"/>
      <c r="V20" s="91"/>
      <c r="W20" s="89"/>
      <c r="X20" s="89"/>
      <c r="Y20" s="89"/>
      <c r="Z20" s="89"/>
      <c r="AA20" s="90"/>
      <c r="AB20" s="91"/>
      <c r="AC20" s="90"/>
      <c r="AD20" s="91"/>
      <c r="AE20" s="90"/>
      <c r="AF20" s="91"/>
    </row>
    <row r="21" spans="1:32" s="58" customFormat="1" ht="14.4" customHeight="1" x14ac:dyDescent="0.3">
      <c r="A21" s="136" t="s">
        <v>9</v>
      </c>
      <c r="B21" s="129" t="s">
        <v>9</v>
      </c>
      <c r="C21" s="126">
        <v>669687.99</v>
      </c>
      <c r="D21" s="126">
        <v>669687.99</v>
      </c>
      <c r="E21" s="126">
        <v>779522.61282054125</v>
      </c>
      <c r="F21" s="126">
        <v>673653.21</v>
      </c>
      <c r="G21" s="127">
        <v>0</v>
      </c>
      <c r="H21" s="128" t="s">
        <v>177</v>
      </c>
      <c r="I21" s="127">
        <v>-109834.62282054126</v>
      </c>
      <c r="J21" s="128">
        <v>-14.1</v>
      </c>
      <c r="K21" s="127">
        <v>-3965.2199999999721</v>
      </c>
      <c r="L21" s="128">
        <v>-0.6</v>
      </c>
      <c r="M21" s="126">
        <v>2087399.8099999998</v>
      </c>
      <c r="N21" s="126">
        <v>2087399.8099999998</v>
      </c>
      <c r="O21" s="126">
        <v>2259584.0491869831</v>
      </c>
      <c r="P21" s="126">
        <v>1947667.2599999998</v>
      </c>
      <c r="Q21" s="127">
        <v>0</v>
      </c>
      <c r="R21" s="128" t="s">
        <v>177</v>
      </c>
      <c r="S21" s="127">
        <v>-172184.23918698332</v>
      </c>
      <c r="T21" s="128">
        <v>-7.6</v>
      </c>
      <c r="U21" s="127">
        <v>139732.55000000005</v>
      </c>
      <c r="V21" s="128">
        <v>7.2</v>
      </c>
      <c r="W21" s="126">
        <v>4432489.1500000004</v>
      </c>
      <c r="X21" s="126">
        <v>4432489.1500000004</v>
      </c>
      <c r="Y21" s="126">
        <v>4317439.4671119805</v>
      </c>
      <c r="Z21" s="126">
        <v>3889233.46</v>
      </c>
      <c r="AA21" s="127">
        <v>0</v>
      </c>
      <c r="AB21" s="128" t="s">
        <v>177</v>
      </c>
      <c r="AC21" s="127">
        <v>115049.68288801983</v>
      </c>
      <c r="AD21" s="128">
        <v>2.7</v>
      </c>
      <c r="AE21" s="127">
        <v>543255.69000000041</v>
      </c>
      <c r="AF21" s="128">
        <v>14</v>
      </c>
    </row>
    <row r="22" spans="1:32" customFormat="1" ht="14.4" customHeight="1" x14ac:dyDescent="0.3">
      <c r="A22" s="137"/>
      <c r="B22" s="92"/>
      <c r="C22" s="93"/>
      <c r="D22" s="94"/>
      <c r="E22" s="94"/>
      <c r="F22" s="94"/>
      <c r="G22" s="86"/>
      <c r="H22" s="95"/>
      <c r="I22" s="86"/>
      <c r="J22" s="95"/>
      <c r="K22" s="86"/>
      <c r="L22" s="95"/>
      <c r="M22" s="93"/>
      <c r="N22" s="94"/>
      <c r="O22" s="94"/>
      <c r="P22" s="94"/>
      <c r="Q22" s="86"/>
      <c r="R22" s="95"/>
      <c r="S22" s="86"/>
      <c r="T22" s="95"/>
      <c r="U22" s="86"/>
      <c r="V22" s="95"/>
      <c r="W22" s="93"/>
      <c r="X22" s="94"/>
      <c r="Y22" s="94"/>
      <c r="Z22" s="94"/>
      <c r="AA22" s="86"/>
      <c r="AB22" s="95"/>
      <c r="AC22" s="86"/>
      <c r="AD22" s="95"/>
      <c r="AE22" s="86"/>
      <c r="AF22" s="95"/>
    </row>
    <row r="23" spans="1:32" customFormat="1" ht="14.4" customHeight="1" x14ac:dyDescent="0.3">
      <c r="A23" s="138" t="s">
        <v>10</v>
      </c>
      <c r="B23" s="115" t="s">
        <v>10</v>
      </c>
      <c r="C23" s="93">
        <v>545486.12</v>
      </c>
      <c r="D23" s="93">
        <v>545486.12</v>
      </c>
      <c r="E23" s="93">
        <v>712692.971119883</v>
      </c>
      <c r="F23" s="93">
        <v>556864.00999999989</v>
      </c>
      <c r="G23" s="86">
        <v>0</v>
      </c>
      <c r="H23" s="95" t="s">
        <v>177</v>
      </c>
      <c r="I23" s="86">
        <v>-167206.85111988301</v>
      </c>
      <c r="J23" s="95">
        <v>-23.5</v>
      </c>
      <c r="K23" s="86">
        <v>-11377.889999999898</v>
      </c>
      <c r="L23" s="95">
        <v>-2</v>
      </c>
      <c r="M23" s="93">
        <v>1584092.46</v>
      </c>
      <c r="N23" s="93">
        <v>1584092.46</v>
      </c>
      <c r="O23" s="93">
        <v>2103781.7436519</v>
      </c>
      <c r="P23" s="93">
        <v>1625234.2499999995</v>
      </c>
      <c r="Q23" s="86">
        <v>0</v>
      </c>
      <c r="R23" s="95" t="s">
        <v>177</v>
      </c>
      <c r="S23" s="86">
        <v>-519689.28365190001</v>
      </c>
      <c r="T23" s="95">
        <v>-24.7</v>
      </c>
      <c r="U23" s="86">
        <v>-41141.789999999572</v>
      </c>
      <c r="V23" s="95">
        <f t="shared" ref="V23:V27" si="0">U23/P23*100</f>
        <v>-2.5314375450800144</v>
      </c>
      <c r="W23" s="93">
        <v>3325620.3800000004</v>
      </c>
      <c r="X23" s="93">
        <v>3325620.3800000004</v>
      </c>
      <c r="Y23" s="93">
        <v>3949387.3920277106</v>
      </c>
      <c r="Z23" s="93">
        <v>3327797.4699999993</v>
      </c>
      <c r="AA23" s="86">
        <v>0</v>
      </c>
      <c r="AB23" s="95" t="s">
        <v>177</v>
      </c>
      <c r="AC23" s="86">
        <v>-623767.01202771021</v>
      </c>
      <c r="AD23" s="95">
        <v>-15.8</v>
      </c>
      <c r="AE23" s="86">
        <v>-2177.0899999989197</v>
      </c>
      <c r="AF23" s="95">
        <v>-0.1</v>
      </c>
    </row>
    <row r="24" spans="1:32" customFormat="1" ht="14.4" customHeight="1" x14ac:dyDescent="0.3">
      <c r="A24" s="138" t="s">
        <v>11</v>
      </c>
      <c r="B24" s="116" t="s">
        <v>11</v>
      </c>
      <c r="C24" s="93">
        <v>292694.74</v>
      </c>
      <c r="D24" s="94">
        <v>292694.74</v>
      </c>
      <c r="E24" s="94">
        <v>344122.90675274626</v>
      </c>
      <c r="F24" s="93">
        <v>270202.43</v>
      </c>
      <c r="G24" s="86">
        <v>0</v>
      </c>
      <c r="H24" s="95" t="s">
        <v>177</v>
      </c>
      <c r="I24" s="86">
        <v>-51428.166752746271</v>
      </c>
      <c r="J24" s="95">
        <v>-14.9</v>
      </c>
      <c r="K24" s="86">
        <v>22492.309999999998</v>
      </c>
      <c r="L24" s="95">
        <v>8.3000000000000007</v>
      </c>
      <c r="M24" s="93">
        <v>845075.82</v>
      </c>
      <c r="N24" s="94">
        <v>845075.82</v>
      </c>
      <c r="O24" s="94">
        <v>1020574.8233462081</v>
      </c>
      <c r="P24" s="93">
        <v>784650.98</v>
      </c>
      <c r="Q24" s="86">
        <v>0</v>
      </c>
      <c r="R24" s="95" t="s">
        <v>177</v>
      </c>
      <c r="S24" s="86">
        <v>-175499.00334620813</v>
      </c>
      <c r="T24" s="95">
        <v>-17.2</v>
      </c>
      <c r="U24" s="86">
        <v>60424.839999999967</v>
      </c>
      <c r="V24" s="95">
        <f t="shared" si="0"/>
        <v>7.7008557358839935</v>
      </c>
      <c r="W24" s="93">
        <v>1718672.64</v>
      </c>
      <c r="X24" s="94">
        <v>1718672.64</v>
      </c>
      <c r="Y24" s="94">
        <v>1975807.5331528883</v>
      </c>
      <c r="Z24" s="93">
        <v>1587114.74</v>
      </c>
      <c r="AA24" s="86">
        <v>0</v>
      </c>
      <c r="AB24" s="95" t="s">
        <v>177</v>
      </c>
      <c r="AC24" s="86">
        <v>-257134.8931528884</v>
      </c>
      <c r="AD24" s="95">
        <v>-13</v>
      </c>
      <c r="AE24" s="86">
        <v>131557.89999999991</v>
      </c>
      <c r="AF24" s="95">
        <v>8.3000000000000007</v>
      </c>
    </row>
    <row r="25" spans="1:32" customFormat="1" ht="14.4" customHeight="1" x14ac:dyDescent="0.3">
      <c r="A25" s="138" t="s">
        <v>12</v>
      </c>
      <c r="B25" s="116" t="s">
        <v>12</v>
      </c>
      <c r="C25" s="93">
        <v>738882.30000000016</v>
      </c>
      <c r="D25" s="93">
        <v>738882.30000000016</v>
      </c>
      <c r="E25" s="93">
        <v>765610.31241364556</v>
      </c>
      <c r="F25" s="93">
        <v>646299.21</v>
      </c>
      <c r="G25" s="86">
        <v>0</v>
      </c>
      <c r="H25" s="95" t="s">
        <v>177</v>
      </c>
      <c r="I25" s="86">
        <v>-26728.012413645396</v>
      </c>
      <c r="J25" s="95">
        <v>-3.5</v>
      </c>
      <c r="K25" s="86">
        <v>92583.0900000002</v>
      </c>
      <c r="L25" s="95">
        <f t="shared" ref="L25:L26" si="1">K25/F25*100</f>
        <v>14.325112667242809</v>
      </c>
      <c r="M25" s="93">
        <v>2136973.7000000002</v>
      </c>
      <c r="N25" s="93">
        <v>2136973.7000000002</v>
      </c>
      <c r="O25" s="93">
        <v>2187696.4048876707</v>
      </c>
      <c r="P25" s="93">
        <v>1679857.99</v>
      </c>
      <c r="Q25" s="86">
        <v>0</v>
      </c>
      <c r="R25" s="95" t="s">
        <v>177</v>
      </c>
      <c r="S25" s="86">
        <v>-50722.704887670465</v>
      </c>
      <c r="T25" s="95">
        <v>-2.2999999999999998</v>
      </c>
      <c r="U25" s="86">
        <v>457115.7100000002</v>
      </c>
      <c r="V25" s="95">
        <f t="shared" si="0"/>
        <v>27.211568639799143</v>
      </c>
      <c r="W25" s="93">
        <v>4181372.7600000007</v>
      </c>
      <c r="X25" s="93">
        <v>4181372.7600000007</v>
      </c>
      <c r="Y25" s="93">
        <v>4367858.4567774953</v>
      </c>
      <c r="Z25" s="93">
        <v>3385690.2699999991</v>
      </c>
      <c r="AA25" s="86">
        <v>0</v>
      </c>
      <c r="AB25" s="95" t="s">
        <v>177</v>
      </c>
      <c r="AC25" s="86">
        <v>-186485.69677749462</v>
      </c>
      <c r="AD25" s="95">
        <v>-4.3</v>
      </c>
      <c r="AE25" s="86">
        <v>795682.49000000162</v>
      </c>
      <c r="AF25" s="95">
        <v>23.5</v>
      </c>
    </row>
    <row r="26" spans="1:32" customFormat="1" ht="14.4" customHeight="1" x14ac:dyDescent="0.3">
      <c r="A26" s="138" t="s">
        <v>13</v>
      </c>
      <c r="B26" s="116" t="s">
        <v>13</v>
      </c>
      <c r="C26" s="93">
        <v>1425916.1300000001</v>
      </c>
      <c r="D26" s="94">
        <v>1425916.1300000001</v>
      </c>
      <c r="E26" s="94">
        <v>1375350.6647063475</v>
      </c>
      <c r="F26" s="93">
        <v>1261254.8700000001</v>
      </c>
      <c r="G26" s="86">
        <v>0</v>
      </c>
      <c r="H26" s="95" t="s">
        <v>177</v>
      </c>
      <c r="I26" s="86">
        <v>50565.465293652611</v>
      </c>
      <c r="J26" s="95">
        <v>3.7</v>
      </c>
      <c r="K26" s="86">
        <v>164661.26</v>
      </c>
      <c r="L26" s="95">
        <f t="shared" si="1"/>
        <v>13.05535177041576</v>
      </c>
      <c r="M26" s="93">
        <v>3821079.2199999997</v>
      </c>
      <c r="N26" s="94">
        <v>3821079.2199999997</v>
      </c>
      <c r="O26" s="94">
        <v>4221329.6396169458</v>
      </c>
      <c r="P26" s="93">
        <v>3694552.88</v>
      </c>
      <c r="Q26" s="86">
        <v>0</v>
      </c>
      <c r="R26" s="95" t="s">
        <v>177</v>
      </c>
      <c r="S26" s="86">
        <v>-400250.41961694602</v>
      </c>
      <c r="T26" s="95">
        <v>-9.5</v>
      </c>
      <c r="U26" s="86">
        <v>126526.33999999985</v>
      </c>
      <c r="V26" s="95">
        <f t="shared" si="0"/>
        <v>3.4246725952938548</v>
      </c>
      <c r="W26" s="93">
        <v>7387317.1600000001</v>
      </c>
      <c r="X26" s="94">
        <v>7387317.1600000001</v>
      </c>
      <c r="Y26" s="94">
        <v>7750431.1232954208</v>
      </c>
      <c r="Z26" s="93">
        <v>6448321.0300000003</v>
      </c>
      <c r="AA26" s="86">
        <v>0</v>
      </c>
      <c r="AB26" s="95" t="s">
        <v>177</v>
      </c>
      <c r="AC26" s="86">
        <v>-363113.96329542063</v>
      </c>
      <c r="AD26" s="95">
        <v>-4.7</v>
      </c>
      <c r="AE26" s="86">
        <v>938996.12999999989</v>
      </c>
      <c r="AF26" s="95">
        <v>14.6</v>
      </c>
    </row>
    <row r="27" spans="1:32" customFormat="1" ht="14.4" customHeight="1" x14ac:dyDescent="0.3">
      <c r="A27" s="138" t="s">
        <v>14</v>
      </c>
      <c r="B27" s="116" t="s">
        <v>14</v>
      </c>
      <c r="C27" s="93">
        <v>529902.52</v>
      </c>
      <c r="D27" s="93">
        <v>529902.52</v>
      </c>
      <c r="E27" s="93">
        <v>367522.00000000012</v>
      </c>
      <c r="F27" s="93">
        <v>354722.99</v>
      </c>
      <c r="G27" s="86">
        <v>0</v>
      </c>
      <c r="H27" s="95" t="s">
        <v>177</v>
      </c>
      <c r="I27" s="86">
        <v>162380.5199999999</v>
      </c>
      <c r="J27" s="95">
        <v>44.2</v>
      </c>
      <c r="K27" s="86">
        <v>175179.53000000003</v>
      </c>
      <c r="L27" s="95">
        <f>K27/F27*100</f>
        <v>49.38488198918261</v>
      </c>
      <c r="M27" s="93">
        <v>1027293.14</v>
      </c>
      <c r="N27" s="93">
        <v>1027293.14</v>
      </c>
      <c r="O27" s="93">
        <v>917367.00000000012</v>
      </c>
      <c r="P27" s="93">
        <v>894473.56</v>
      </c>
      <c r="Q27" s="86">
        <v>0</v>
      </c>
      <c r="R27" s="95" t="s">
        <v>177</v>
      </c>
      <c r="S27" s="86">
        <v>109926.1399999999</v>
      </c>
      <c r="T27" s="95">
        <v>12</v>
      </c>
      <c r="U27" s="86">
        <v>132819.57999999996</v>
      </c>
      <c r="V27" s="95">
        <f t="shared" si="0"/>
        <v>14.848910682167055</v>
      </c>
      <c r="W27" s="93">
        <v>2044752.44</v>
      </c>
      <c r="X27" s="93">
        <v>2044752.44</v>
      </c>
      <c r="Y27" s="93">
        <v>1866778.0000000005</v>
      </c>
      <c r="Z27" s="93">
        <v>1744304.04</v>
      </c>
      <c r="AA27" s="86">
        <v>0</v>
      </c>
      <c r="AB27" s="95" t="s">
        <v>177</v>
      </c>
      <c r="AC27" s="86">
        <v>177974.43999999948</v>
      </c>
      <c r="AD27" s="95">
        <v>9.5</v>
      </c>
      <c r="AE27" s="86">
        <v>300448.39999999991</v>
      </c>
      <c r="AF27" s="95">
        <v>17.2</v>
      </c>
    </row>
    <row r="28" spans="1:32" customFormat="1" ht="14.4" customHeight="1" x14ac:dyDescent="0.3">
      <c r="A28" s="138" t="s">
        <v>15</v>
      </c>
      <c r="B28" s="116" t="s">
        <v>15</v>
      </c>
      <c r="C28" s="93">
        <v>283071.04999999993</v>
      </c>
      <c r="D28" s="93">
        <v>283071.04999999993</v>
      </c>
      <c r="E28" s="93">
        <v>196344.48874878354</v>
      </c>
      <c r="F28" s="93">
        <v>131614.87</v>
      </c>
      <c r="G28" s="86">
        <v>0</v>
      </c>
      <c r="H28" s="95" t="s">
        <v>177</v>
      </c>
      <c r="I28" s="86">
        <v>86726.561251216393</v>
      </c>
      <c r="J28" s="95">
        <v>44.2</v>
      </c>
      <c r="K28" s="86">
        <v>151456.17999999993</v>
      </c>
      <c r="L28" s="95">
        <f>K28/F28*100</f>
        <v>115.07527986769273</v>
      </c>
      <c r="M28" s="93">
        <v>895185.01999999979</v>
      </c>
      <c r="N28" s="93">
        <v>895185.01999999979</v>
      </c>
      <c r="O28" s="93">
        <v>630412.40090403939</v>
      </c>
      <c r="P28" s="93">
        <v>426679.88</v>
      </c>
      <c r="Q28" s="86">
        <v>0</v>
      </c>
      <c r="R28" s="95" t="s">
        <v>177</v>
      </c>
      <c r="S28" s="86">
        <v>264772.6190959604</v>
      </c>
      <c r="T28" s="95">
        <v>42</v>
      </c>
      <c r="U28" s="86">
        <v>468505.13999999978</v>
      </c>
      <c r="V28" s="95">
        <f>U28/P28*100</f>
        <v>109.80249174158384</v>
      </c>
      <c r="W28" s="93">
        <v>1601676.44</v>
      </c>
      <c r="X28" s="93">
        <v>1601676.44</v>
      </c>
      <c r="Y28" s="93">
        <v>1370611.3805753195</v>
      </c>
      <c r="Z28" s="93">
        <v>896287.47000000009</v>
      </c>
      <c r="AA28" s="86">
        <v>0</v>
      </c>
      <c r="AB28" s="95" t="s">
        <v>177</v>
      </c>
      <c r="AC28" s="86">
        <v>231065.05942468042</v>
      </c>
      <c r="AD28" s="95">
        <v>16.899999999999999</v>
      </c>
      <c r="AE28" s="86">
        <v>705388.96999999986</v>
      </c>
      <c r="AF28" s="95">
        <v>78.7</v>
      </c>
    </row>
    <row r="29" spans="1:32" customFormat="1" ht="14.4" customHeight="1" x14ac:dyDescent="0.3">
      <c r="A29" s="138" t="s">
        <v>16</v>
      </c>
      <c r="B29" s="116" t="s">
        <v>16</v>
      </c>
      <c r="C29" s="93">
        <v>341671.25</v>
      </c>
      <c r="D29" s="93">
        <v>341671.25</v>
      </c>
      <c r="E29" s="93">
        <v>439781.56954093202</v>
      </c>
      <c r="F29" s="93">
        <v>350148.1</v>
      </c>
      <c r="G29" s="86">
        <v>0</v>
      </c>
      <c r="H29" s="95" t="s">
        <v>177</v>
      </c>
      <c r="I29" s="86">
        <v>-98110.319540932018</v>
      </c>
      <c r="J29" s="95">
        <v>-22.3</v>
      </c>
      <c r="K29" s="86">
        <v>-8476.8499999999767</v>
      </c>
      <c r="L29" s="95">
        <v>-2.4</v>
      </c>
      <c r="M29" s="93">
        <v>1225016.79</v>
      </c>
      <c r="N29" s="93">
        <v>1225016.79</v>
      </c>
      <c r="O29" s="93">
        <v>1394886.9444237689</v>
      </c>
      <c r="P29" s="93">
        <v>1138224.03</v>
      </c>
      <c r="Q29" s="86">
        <v>0</v>
      </c>
      <c r="R29" s="95" t="s">
        <v>177</v>
      </c>
      <c r="S29" s="86">
        <v>-169870.15442376886</v>
      </c>
      <c r="T29" s="95">
        <v>-12.2</v>
      </c>
      <c r="U29" s="86">
        <v>86792.760000000009</v>
      </c>
      <c r="V29" s="95">
        <f t="shared" ref="V29:V32" si="2">U29/P29*100</f>
        <v>7.6252791816387857</v>
      </c>
      <c r="W29" s="93">
        <v>2254701.2000000002</v>
      </c>
      <c r="X29" s="93">
        <v>2254701.2000000002</v>
      </c>
      <c r="Y29" s="93">
        <v>2541854.2062631925</v>
      </c>
      <c r="Z29" s="93">
        <v>2122819.4300000002</v>
      </c>
      <c r="AA29" s="86">
        <v>0</v>
      </c>
      <c r="AB29" s="95" t="s">
        <v>177</v>
      </c>
      <c r="AC29" s="86">
        <v>-287153.00626319228</v>
      </c>
      <c r="AD29" s="95">
        <v>-11.3</v>
      </c>
      <c r="AE29" s="86">
        <v>131881.77000000002</v>
      </c>
      <c r="AF29" s="95">
        <v>6.2</v>
      </c>
    </row>
    <row r="30" spans="1:32" customFormat="1" ht="14.4" customHeight="1" x14ac:dyDescent="0.3">
      <c r="A30" s="138" t="s">
        <v>17</v>
      </c>
      <c r="B30" s="116" t="s">
        <v>17</v>
      </c>
      <c r="C30" s="93">
        <v>373812.66000000003</v>
      </c>
      <c r="D30" s="94">
        <v>373812.66000000003</v>
      </c>
      <c r="E30" s="94">
        <v>480003.28565913881</v>
      </c>
      <c r="F30" s="93">
        <v>378880.38000000006</v>
      </c>
      <c r="G30" s="86">
        <v>0</v>
      </c>
      <c r="H30" s="95" t="s">
        <v>177</v>
      </c>
      <c r="I30" s="86">
        <v>-106190.62565913878</v>
      </c>
      <c r="J30" s="95">
        <v>-22.1</v>
      </c>
      <c r="K30" s="86">
        <v>-5067.7200000000303</v>
      </c>
      <c r="L30" s="95">
        <v>-1.3</v>
      </c>
      <c r="M30" s="93">
        <v>994743.73999999987</v>
      </c>
      <c r="N30" s="94">
        <v>994743.73999999987</v>
      </c>
      <c r="O30" s="94">
        <v>1249138.20371338</v>
      </c>
      <c r="P30" s="93">
        <v>971799.44</v>
      </c>
      <c r="Q30" s="86">
        <v>0</v>
      </c>
      <c r="R30" s="95" t="s">
        <v>177</v>
      </c>
      <c r="S30" s="86">
        <v>-254394.46371338016</v>
      </c>
      <c r="T30" s="95">
        <v>-20.399999999999999</v>
      </c>
      <c r="U30" s="86">
        <v>22944.29999999993</v>
      </c>
      <c r="V30" s="95">
        <f t="shared" si="2"/>
        <v>2.3610118565205109</v>
      </c>
      <c r="W30" s="93">
        <v>2130708.8200000003</v>
      </c>
      <c r="X30" s="94">
        <v>2130708.8200000003</v>
      </c>
      <c r="Y30" s="94">
        <v>2644429.1728421794</v>
      </c>
      <c r="Z30" s="93">
        <v>2068056.97</v>
      </c>
      <c r="AA30" s="86">
        <v>0</v>
      </c>
      <c r="AB30" s="95" t="s">
        <v>177</v>
      </c>
      <c r="AC30" s="86">
        <v>-513720.35284217913</v>
      </c>
      <c r="AD30" s="95">
        <v>-19.399999999999999</v>
      </c>
      <c r="AE30" s="86">
        <v>62651.850000000326</v>
      </c>
      <c r="AF30" s="95">
        <v>3</v>
      </c>
    </row>
    <row r="31" spans="1:32" customFormat="1" ht="14.4" customHeight="1" x14ac:dyDescent="0.3">
      <c r="A31" s="138" t="s">
        <v>18</v>
      </c>
      <c r="B31" s="116" t="s">
        <v>18</v>
      </c>
      <c r="C31" s="93">
        <v>202400.33</v>
      </c>
      <c r="D31" s="93">
        <v>202400.33</v>
      </c>
      <c r="E31" s="93">
        <v>300094.3847058239</v>
      </c>
      <c r="F31" s="93">
        <v>237107.92</v>
      </c>
      <c r="G31" s="86">
        <v>0</v>
      </c>
      <c r="H31" s="95" t="s">
        <v>177</v>
      </c>
      <c r="I31" s="86">
        <v>-97694.054705823917</v>
      </c>
      <c r="J31" s="95">
        <v>-32.6</v>
      </c>
      <c r="K31" s="86">
        <v>-34707.590000000026</v>
      </c>
      <c r="L31" s="95">
        <v>-14.6</v>
      </c>
      <c r="M31" s="93">
        <v>550976.06000000006</v>
      </c>
      <c r="N31" s="93">
        <v>550976.06000000006</v>
      </c>
      <c r="O31" s="93">
        <v>841938.54933784972</v>
      </c>
      <c r="P31" s="93">
        <v>702898.34</v>
      </c>
      <c r="Q31" s="86">
        <v>0</v>
      </c>
      <c r="R31" s="95" t="s">
        <v>177</v>
      </c>
      <c r="S31" s="86">
        <v>-290962.48933784966</v>
      </c>
      <c r="T31" s="95">
        <v>-34.6</v>
      </c>
      <c r="U31" s="86">
        <v>-151922.27999999991</v>
      </c>
      <c r="V31" s="95">
        <f t="shared" si="2"/>
        <v>-21.613691675527349</v>
      </c>
      <c r="W31" s="93">
        <v>1250664.81</v>
      </c>
      <c r="X31" s="93">
        <v>1250664.81</v>
      </c>
      <c r="Y31" s="93">
        <v>1611316.0703217541</v>
      </c>
      <c r="Z31" s="93">
        <v>1410534.0099999998</v>
      </c>
      <c r="AA31" s="86">
        <v>0</v>
      </c>
      <c r="AB31" s="95" t="s">
        <v>177</v>
      </c>
      <c r="AC31" s="86">
        <v>-360651.26032175403</v>
      </c>
      <c r="AD31" s="95">
        <v>-22.4</v>
      </c>
      <c r="AE31" s="86">
        <v>-159869.19999999972</v>
      </c>
      <c r="AF31" s="95">
        <v>-11.3</v>
      </c>
    </row>
    <row r="32" spans="1:32" customFormat="1" ht="14.4" customHeight="1" x14ac:dyDescent="0.3">
      <c r="A32" s="138" t="s">
        <v>19</v>
      </c>
      <c r="B32" s="116" t="s">
        <v>19</v>
      </c>
      <c r="C32" s="96">
        <v>196659.79000000007</v>
      </c>
      <c r="D32" s="96">
        <v>196659.79000000007</v>
      </c>
      <c r="E32" s="96">
        <v>314783.97102267743</v>
      </c>
      <c r="F32" s="96">
        <v>212737.52999999991</v>
      </c>
      <c r="G32" s="97">
        <v>0</v>
      </c>
      <c r="H32" s="98" t="s">
        <v>177</v>
      </c>
      <c r="I32" s="97">
        <v>-118124.18102267737</v>
      </c>
      <c r="J32" s="98">
        <v>-37.5</v>
      </c>
      <c r="K32" s="97">
        <v>-16077.739999999845</v>
      </c>
      <c r="L32" s="98">
        <v>-7.6</v>
      </c>
      <c r="M32" s="96">
        <v>636290.87</v>
      </c>
      <c r="N32" s="96">
        <v>636290.87</v>
      </c>
      <c r="O32" s="96">
        <v>873885.76815302367</v>
      </c>
      <c r="P32" s="96">
        <v>642961.22999999986</v>
      </c>
      <c r="Q32" s="97">
        <v>0</v>
      </c>
      <c r="R32" s="98" t="s">
        <v>177</v>
      </c>
      <c r="S32" s="97">
        <v>-237594.89815302368</v>
      </c>
      <c r="T32" s="98">
        <v>-27.2</v>
      </c>
      <c r="U32" s="97">
        <v>-6670.3599999998696</v>
      </c>
      <c r="V32" s="95">
        <f t="shared" si="2"/>
        <v>-1.037443579607416</v>
      </c>
      <c r="W32" s="96">
        <v>1304735.42</v>
      </c>
      <c r="X32" s="96">
        <v>1304735.42</v>
      </c>
      <c r="Y32" s="96">
        <v>1652212.1216014277</v>
      </c>
      <c r="Z32" s="96">
        <v>1461335.0899999999</v>
      </c>
      <c r="AA32" s="97">
        <v>0</v>
      </c>
      <c r="AB32" s="98" t="s">
        <v>177</v>
      </c>
      <c r="AC32" s="97">
        <v>-347476.70160142775</v>
      </c>
      <c r="AD32" s="98">
        <v>-21</v>
      </c>
      <c r="AE32" s="97">
        <v>-156599.66999999993</v>
      </c>
      <c r="AF32" s="98">
        <v>-10.7</v>
      </c>
    </row>
    <row r="33" spans="1:32" s="58" customFormat="1" ht="14.4" customHeight="1" x14ac:dyDescent="0.3">
      <c r="A33" s="136" t="s">
        <v>210</v>
      </c>
      <c r="B33" s="117" t="s">
        <v>210</v>
      </c>
      <c r="C33" s="126">
        <v>4930496.8900000006</v>
      </c>
      <c r="D33" s="126">
        <v>4930496.8900000006</v>
      </c>
      <c r="E33" s="126">
        <v>5296306.5546699781</v>
      </c>
      <c r="F33" s="126">
        <v>4399832.3099999996</v>
      </c>
      <c r="G33" s="127">
        <v>0</v>
      </c>
      <c r="H33" s="128" t="s">
        <v>177</v>
      </c>
      <c r="I33" s="127">
        <v>-365809.6646699775</v>
      </c>
      <c r="J33" s="128">
        <v>-6.9</v>
      </c>
      <c r="K33" s="127">
        <v>530664.58000000101</v>
      </c>
      <c r="L33" s="128">
        <v>12.1</v>
      </c>
      <c r="M33" s="126">
        <v>13716726.820000002</v>
      </c>
      <c r="N33" s="126">
        <v>13716726.820000002</v>
      </c>
      <c r="O33" s="126">
        <v>15441011.478034783</v>
      </c>
      <c r="P33" s="126">
        <v>12561332.580000004</v>
      </c>
      <c r="Q33" s="127">
        <v>0</v>
      </c>
      <c r="R33" s="128" t="s">
        <v>177</v>
      </c>
      <c r="S33" s="127">
        <v>-1724284.658034781</v>
      </c>
      <c r="T33" s="128">
        <v>-11.2</v>
      </c>
      <c r="U33" s="127">
        <v>1155394.2399999984</v>
      </c>
      <c r="V33" s="128">
        <v>9.1999999999999993</v>
      </c>
      <c r="W33" s="126">
        <v>27200222.069999982</v>
      </c>
      <c r="X33" s="126">
        <v>27200222.069999982</v>
      </c>
      <c r="Y33" s="126">
        <v>29730685.456857394</v>
      </c>
      <c r="Z33" s="126">
        <v>24452260.520000007</v>
      </c>
      <c r="AA33" s="127">
        <v>0</v>
      </c>
      <c r="AB33" s="128" t="s">
        <v>177</v>
      </c>
      <c r="AC33" s="127">
        <v>-2530463.3868574128</v>
      </c>
      <c r="AD33" s="128">
        <v>-8.5</v>
      </c>
      <c r="AE33" s="127">
        <v>2747961.5499999747</v>
      </c>
      <c r="AF33" s="128">
        <v>11.2</v>
      </c>
    </row>
    <row r="34" spans="1:32" customFormat="1" ht="14.4" customHeight="1" x14ac:dyDescent="0.3">
      <c r="A34" s="137"/>
      <c r="B34" s="99"/>
      <c r="C34" s="93"/>
      <c r="D34" s="93"/>
      <c r="E34" s="93"/>
      <c r="F34" s="93"/>
      <c r="G34" s="86"/>
      <c r="H34" s="95"/>
      <c r="I34" s="86"/>
      <c r="J34" s="95"/>
      <c r="K34" s="88"/>
      <c r="L34" s="95"/>
      <c r="M34" s="93"/>
      <c r="N34" s="93"/>
      <c r="O34" s="93"/>
      <c r="P34" s="93"/>
      <c r="Q34" s="86"/>
      <c r="R34" s="95"/>
      <c r="S34" s="86"/>
      <c r="T34" s="95"/>
      <c r="U34" s="88"/>
      <c r="V34" s="95"/>
      <c r="W34" s="93"/>
      <c r="X34" s="93"/>
      <c r="Y34" s="93"/>
      <c r="Z34" s="93"/>
      <c r="AA34" s="86"/>
      <c r="AB34" s="95"/>
      <c r="AC34" s="86"/>
      <c r="AD34" s="95"/>
      <c r="AE34" s="88"/>
      <c r="AF34" s="95"/>
    </row>
    <row r="35" spans="1:32" customFormat="1" ht="14.4" customHeight="1" x14ac:dyDescent="0.3">
      <c r="A35" s="138" t="s">
        <v>20</v>
      </c>
      <c r="B35" s="115" t="s">
        <v>20</v>
      </c>
      <c r="C35" s="93">
        <v>404579.87</v>
      </c>
      <c r="D35" s="93">
        <v>404579.87</v>
      </c>
      <c r="E35" s="93">
        <v>544107.96409283706</v>
      </c>
      <c r="F35" s="93">
        <v>409636.13</v>
      </c>
      <c r="G35" s="86">
        <v>0</v>
      </c>
      <c r="H35" s="95" t="s">
        <v>177</v>
      </c>
      <c r="I35" s="86">
        <v>-139528.09409283707</v>
      </c>
      <c r="J35" s="95">
        <v>-25.6</v>
      </c>
      <c r="K35" s="88">
        <v>-5056.2600000000093</v>
      </c>
      <c r="L35" s="95">
        <v>-1.2</v>
      </c>
      <c r="M35" s="93">
        <v>1213018.31</v>
      </c>
      <c r="N35" s="93">
        <v>1213018.31</v>
      </c>
      <c r="O35" s="93">
        <v>1587347.5745958551</v>
      </c>
      <c r="P35" s="93">
        <v>1249980.0799999996</v>
      </c>
      <c r="Q35" s="86">
        <v>0</v>
      </c>
      <c r="R35" s="95" t="s">
        <v>177</v>
      </c>
      <c r="S35" s="86">
        <v>-374329.26459585503</v>
      </c>
      <c r="T35" s="95">
        <v>-23.6</v>
      </c>
      <c r="U35" s="88">
        <v>-36961.769999999553</v>
      </c>
      <c r="V35" s="95">
        <v>-3</v>
      </c>
      <c r="W35" s="93">
        <v>2798262.0699999994</v>
      </c>
      <c r="X35" s="93">
        <v>2798262.0699999994</v>
      </c>
      <c r="Y35" s="93">
        <v>3158949.2313723247</v>
      </c>
      <c r="Z35" s="93">
        <v>2567125.4799999995</v>
      </c>
      <c r="AA35" s="86">
        <v>0</v>
      </c>
      <c r="AB35" s="95" t="s">
        <v>177</v>
      </c>
      <c r="AC35" s="86">
        <v>-360687.16137232538</v>
      </c>
      <c r="AD35" s="95">
        <v>-11.4</v>
      </c>
      <c r="AE35" s="88">
        <v>231136.58999999985</v>
      </c>
      <c r="AF35" s="95">
        <v>9</v>
      </c>
    </row>
    <row r="36" spans="1:32" customFormat="1" ht="14.4" customHeight="1" x14ac:dyDescent="0.3">
      <c r="A36" s="138" t="s">
        <v>21</v>
      </c>
      <c r="B36" s="116" t="s">
        <v>21</v>
      </c>
      <c r="C36" s="94">
        <v>329726.13999999996</v>
      </c>
      <c r="D36" s="93">
        <v>329726.13999999996</v>
      </c>
      <c r="E36" s="93">
        <v>492065.90252750006</v>
      </c>
      <c r="F36" s="93">
        <v>405262.44000000006</v>
      </c>
      <c r="G36" s="86">
        <v>0</v>
      </c>
      <c r="H36" s="95" t="s">
        <v>177</v>
      </c>
      <c r="I36" s="86">
        <v>-162339.7625275001</v>
      </c>
      <c r="J36" s="95">
        <v>-33</v>
      </c>
      <c r="K36" s="86">
        <v>-75536.300000000105</v>
      </c>
      <c r="L36" s="95">
        <v>-18.600000000000001</v>
      </c>
      <c r="M36" s="94">
        <v>989590.6</v>
      </c>
      <c r="N36" s="93">
        <v>989590.6</v>
      </c>
      <c r="O36" s="93">
        <v>1331412.8687351414</v>
      </c>
      <c r="P36" s="93">
        <v>1130642.7399999998</v>
      </c>
      <c r="Q36" s="86">
        <v>0</v>
      </c>
      <c r="R36" s="95" t="s">
        <v>177</v>
      </c>
      <c r="S36" s="86">
        <v>-341822.26873514138</v>
      </c>
      <c r="T36" s="95">
        <v>-25.7</v>
      </c>
      <c r="U36" s="86">
        <v>-141052.13999999978</v>
      </c>
      <c r="V36" s="95">
        <v>-12.5</v>
      </c>
      <c r="W36" s="94">
        <v>1903031.4200000002</v>
      </c>
      <c r="X36" s="93">
        <v>1903031.4200000002</v>
      </c>
      <c r="Y36" s="93">
        <v>2450873.1530010244</v>
      </c>
      <c r="Z36" s="93">
        <v>2173809.7299999995</v>
      </c>
      <c r="AA36" s="86">
        <v>0</v>
      </c>
      <c r="AB36" s="95" t="s">
        <v>177</v>
      </c>
      <c r="AC36" s="86">
        <v>-547841.73300102423</v>
      </c>
      <c r="AD36" s="95">
        <v>-22.4</v>
      </c>
      <c r="AE36" s="86">
        <v>-270778.30999999936</v>
      </c>
      <c r="AF36" s="95">
        <v>-12.5</v>
      </c>
    </row>
    <row r="37" spans="1:32" customFormat="1" ht="14.4" customHeight="1" x14ac:dyDescent="0.3">
      <c r="A37" s="138" t="s">
        <v>22</v>
      </c>
      <c r="B37" s="116" t="s">
        <v>22</v>
      </c>
      <c r="C37" s="93">
        <v>115179.63</v>
      </c>
      <c r="D37" s="93">
        <v>115179.63</v>
      </c>
      <c r="E37" s="93">
        <v>184997.17034548224</v>
      </c>
      <c r="F37" s="93">
        <v>134725.91999999998</v>
      </c>
      <c r="G37" s="86">
        <v>0</v>
      </c>
      <c r="H37" s="95" t="s">
        <v>177</v>
      </c>
      <c r="I37" s="86">
        <v>-69817.540345482237</v>
      </c>
      <c r="J37" s="95">
        <v>-37.700000000000003</v>
      </c>
      <c r="K37" s="86">
        <v>-19546.289999999979</v>
      </c>
      <c r="L37" s="95">
        <v>-14.5</v>
      </c>
      <c r="M37" s="93">
        <v>233164.02999999997</v>
      </c>
      <c r="N37" s="93">
        <v>233164.02999999997</v>
      </c>
      <c r="O37" s="93">
        <v>484494.69921234291</v>
      </c>
      <c r="P37" s="93">
        <v>355676.82999999996</v>
      </c>
      <c r="Q37" s="86">
        <v>0</v>
      </c>
      <c r="R37" s="95" t="s">
        <v>177</v>
      </c>
      <c r="S37" s="86">
        <v>-251330.66921234294</v>
      </c>
      <c r="T37" s="95">
        <v>-51.9</v>
      </c>
      <c r="U37" s="86">
        <v>-122512.79999999999</v>
      </c>
      <c r="V37" s="95">
        <v>-34.4</v>
      </c>
      <c r="W37" s="93">
        <v>583334.52</v>
      </c>
      <c r="X37" s="93">
        <v>583334.52</v>
      </c>
      <c r="Y37" s="93">
        <v>946906.51231765584</v>
      </c>
      <c r="Z37" s="93">
        <v>753521.84000000008</v>
      </c>
      <c r="AA37" s="86">
        <v>0</v>
      </c>
      <c r="AB37" s="95" t="s">
        <v>177</v>
      </c>
      <c r="AC37" s="86">
        <v>-363571.99231765582</v>
      </c>
      <c r="AD37" s="95">
        <v>-38.4</v>
      </c>
      <c r="AE37" s="86">
        <v>-170187.32000000007</v>
      </c>
      <c r="AF37" s="95">
        <v>-22.6</v>
      </c>
    </row>
    <row r="38" spans="1:32" customFormat="1" ht="14.4" customHeight="1" x14ac:dyDescent="0.3">
      <c r="A38" s="138" t="s">
        <v>23</v>
      </c>
      <c r="B38" s="116" t="s">
        <v>23</v>
      </c>
      <c r="C38" s="93">
        <v>148524.04</v>
      </c>
      <c r="D38" s="94">
        <v>148524.04</v>
      </c>
      <c r="E38" s="94">
        <v>214045.82450602885</v>
      </c>
      <c r="F38" s="94">
        <v>159318.41</v>
      </c>
      <c r="G38" s="86">
        <v>0</v>
      </c>
      <c r="H38" s="95" t="s">
        <v>177</v>
      </c>
      <c r="I38" s="86">
        <v>-65521.784506028838</v>
      </c>
      <c r="J38" s="95">
        <v>-30.6</v>
      </c>
      <c r="K38" s="86">
        <v>-10794.369999999995</v>
      </c>
      <c r="L38" s="95">
        <v>-6.8</v>
      </c>
      <c r="M38" s="93">
        <v>391557.73</v>
      </c>
      <c r="N38" s="94">
        <v>391557.73</v>
      </c>
      <c r="O38" s="94">
        <v>561711.21138024551</v>
      </c>
      <c r="P38" s="94">
        <v>397198.99</v>
      </c>
      <c r="Q38" s="86">
        <v>0</v>
      </c>
      <c r="R38" s="95" t="s">
        <v>177</v>
      </c>
      <c r="S38" s="86">
        <v>-170153.48138024553</v>
      </c>
      <c r="T38" s="95">
        <v>-30.3</v>
      </c>
      <c r="U38" s="86">
        <v>-5641.2600000000093</v>
      </c>
      <c r="V38" s="95">
        <v>-1.4</v>
      </c>
      <c r="W38" s="93">
        <v>767622.1100000001</v>
      </c>
      <c r="X38" s="94">
        <v>767622.1100000001</v>
      </c>
      <c r="Y38" s="94">
        <v>1060463.2639285461</v>
      </c>
      <c r="Z38" s="94">
        <v>776462.55</v>
      </c>
      <c r="AA38" s="86">
        <v>0</v>
      </c>
      <c r="AB38" s="95" t="s">
        <v>177</v>
      </c>
      <c r="AC38" s="86">
        <v>-292841.153928546</v>
      </c>
      <c r="AD38" s="95">
        <v>-27.6</v>
      </c>
      <c r="AE38" s="86">
        <v>-8840.4399999999441</v>
      </c>
      <c r="AF38" s="95">
        <v>-1.1000000000000001</v>
      </c>
    </row>
    <row r="39" spans="1:32" customFormat="1" ht="14.4" customHeight="1" x14ac:dyDescent="0.3">
      <c r="A39" s="138" t="s">
        <v>24</v>
      </c>
      <c r="B39" s="116" t="s">
        <v>24</v>
      </c>
      <c r="C39" s="93">
        <v>166033.21</v>
      </c>
      <c r="D39" s="93">
        <v>166033.21</v>
      </c>
      <c r="E39" s="93">
        <v>148162.87452977407</v>
      </c>
      <c r="F39" s="93">
        <v>123606.85999999997</v>
      </c>
      <c r="G39" s="86">
        <v>0</v>
      </c>
      <c r="H39" s="95" t="s">
        <v>177</v>
      </c>
      <c r="I39" s="86">
        <v>17870.335470225924</v>
      </c>
      <c r="J39" s="95">
        <v>12.1</v>
      </c>
      <c r="K39" s="86">
        <v>42426.35000000002</v>
      </c>
      <c r="L39" s="95">
        <v>34.299999999999997</v>
      </c>
      <c r="M39" s="93">
        <v>442483.05999999994</v>
      </c>
      <c r="N39" s="93">
        <v>442483.05999999994</v>
      </c>
      <c r="O39" s="93">
        <v>441186.28572210716</v>
      </c>
      <c r="P39" s="93">
        <v>358903.26999999996</v>
      </c>
      <c r="Q39" s="86">
        <v>0</v>
      </c>
      <c r="R39" s="95" t="s">
        <v>177</v>
      </c>
      <c r="S39" s="86">
        <v>1296.7742778927786</v>
      </c>
      <c r="T39" s="95">
        <v>0.3</v>
      </c>
      <c r="U39" s="86">
        <v>83579.789999999979</v>
      </c>
      <c r="V39" s="95">
        <v>23.3</v>
      </c>
      <c r="W39" s="93">
        <v>907888.00999999989</v>
      </c>
      <c r="X39" s="93">
        <v>907888.00999999989</v>
      </c>
      <c r="Y39" s="93">
        <v>902992.21237156435</v>
      </c>
      <c r="Z39" s="93">
        <v>747630.6</v>
      </c>
      <c r="AA39" s="86">
        <v>0</v>
      </c>
      <c r="AB39" s="95" t="s">
        <v>177</v>
      </c>
      <c r="AC39" s="86">
        <v>4895.7976284355391</v>
      </c>
      <c r="AD39" s="95">
        <v>0.5</v>
      </c>
      <c r="AE39" s="86">
        <v>160257.40999999992</v>
      </c>
      <c r="AF39" s="95">
        <v>21.4</v>
      </c>
    </row>
    <row r="40" spans="1:32" customFormat="1" ht="14.4" customHeight="1" x14ac:dyDescent="0.3">
      <c r="A40" s="138" t="s">
        <v>25</v>
      </c>
      <c r="B40" s="118" t="s">
        <v>25</v>
      </c>
      <c r="C40" s="94">
        <v>107972.46</v>
      </c>
      <c r="D40" s="94">
        <v>107972.46</v>
      </c>
      <c r="E40" s="94">
        <v>119112.75620513353</v>
      </c>
      <c r="F40" s="94">
        <v>98419.459999999992</v>
      </c>
      <c r="G40" s="86">
        <v>0</v>
      </c>
      <c r="H40" s="95" t="s">
        <v>177</v>
      </c>
      <c r="I40" s="86">
        <v>-11140.29620513352</v>
      </c>
      <c r="J40" s="95">
        <v>-9.4</v>
      </c>
      <c r="K40" s="88">
        <v>9553.0000000000146</v>
      </c>
      <c r="L40" s="95">
        <v>9.6999999999999993</v>
      </c>
      <c r="M40" s="94">
        <v>314682.68</v>
      </c>
      <c r="N40" s="94">
        <v>314682.68</v>
      </c>
      <c r="O40" s="94">
        <v>306168.2935805106</v>
      </c>
      <c r="P40" s="94">
        <v>265475.5</v>
      </c>
      <c r="Q40" s="86">
        <v>0</v>
      </c>
      <c r="R40" s="95" t="s">
        <v>177</v>
      </c>
      <c r="S40" s="86">
        <v>8514.3864194893977</v>
      </c>
      <c r="T40" s="95">
        <v>2.8</v>
      </c>
      <c r="U40" s="88">
        <v>49207.179999999993</v>
      </c>
      <c r="V40" s="95">
        <v>18.5</v>
      </c>
      <c r="W40" s="94">
        <v>643848.18999999994</v>
      </c>
      <c r="X40" s="94">
        <v>643848.18999999994</v>
      </c>
      <c r="Y40" s="94">
        <v>641321.62836102571</v>
      </c>
      <c r="Z40" s="94">
        <v>570419.32000000007</v>
      </c>
      <c r="AA40" s="86">
        <v>0</v>
      </c>
      <c r="AB40" s="95" t="s">
        <v>177</v>
      </c>
      <c r="AC40" s="86">
        <v>2526.5616389742354</v>
      </c>
      <c r="AD40" s="95">
        <v>0.4</v>
      </c>
      <c r="AE40" s="88">
        <v>73428.869999999879</v>
      </c>
      <c r="AF40" s="95">
        <v>12.9</v>
      </c>
    </row>
    <row r="41" spans="1:32" customFormat="1" ht="14.4" customHeight="1" x14ac:dyDescent="0.3">
      <c r="A41" s="138" t="s">
        <v>26</v>
      </c>
      <c r="B41" s="118" t="s">
        <v>26</v>
      </c>
      <c r="C41" s="94">
        <v>68718.350000000006</v>
      </c>
      <c r="D41" s="94">
        <v>68718.350000000006</v>
      </c>
      <c r="E41" s="94">
        <v>71934.318827002586</v>
      </c>
      <c r="F41" s="93">
        <v>55064.829999999994</v>
      </c>
      <c r="G41" s="86">
        <v>0</v>
      </c>
      <c r="H41" s="95" t="s">
        <v>177</v>
      </c>
      <c r="I41" s="86">
        <v>-3215.9688270025799</v>
      </c>
      <c r="J41" s="95">
        <v>-4.5</v>
      </c>
      <c r="K41" s="88">
        <v>13653.520000000011</v>
      </c>
      <c r="L41" s="95">
        <v>24.8</v>
      </c>
      <c r="M41" s="94">
        <v>202447.44</v>
      </c>
      <c r="N41" s="94">
        <v>202447.44</v>
      </c>
      <c r="O41" s="94">
        <v>236875.30241466133</v>
      </c>
      <c r="P41" s="93">
        <v>185935.69999999998</v>
      </c>
      <c r="Q41" s="86">
        <v>0</v>
      </c>
      <c r="R41" s="95" t="s">
        <v>177</v>
      </c>
      <c r="S41" s="86">
        <v>-34427.862414661329</v>
      </c>
      <c r="T41" s="95">
        <v>-14.5</v>
      </c>
      <c r="U41" s="88">
        <v>16511.74000000002</v>
      </c>
      <c r="V41" s="95">
        <v>8.9</v>
      </c>
      <c r="W41" s="94">
        <v>293641.83999999997</v>
      </c>
      <c r="X41" s="94">
        <v>293641.83999999997</v>
      </c>
      <c r="Y41" s="94">
        <v>361870.43778029416</v>
      </c>
      <c r="Z41" s="93">
        <v>312622.14</v>
      </c>
      <c r="AA41" s="86">
        <v>0</v>
      </c>
      <c r="AB41" s="95" t="s">
        <v>177</v>
      </c>
      <c r="AC41" s="86">
        <v>-68228.597780294192</v>
      </c>
      <c r="AD41" s="95">
        <v>-18.899999999999999</v>
      </c>
      <c r="AE41" s="88">
        <v>-18980.300000000047</v>
      </c>
      <c r="AF41" s="95">
        <v>-6.1</v>
      </c>
    </row>
    <row r="42" spans="1:32" customFormat="1" ht="14.4" customHeight="1" x14ac:dyDescent="0.3">
      <c r="A42" s="138" t="s">
        <v>27</v>
      </c>
      <c r="B42" s="118" t="s">
        <v>27</v>
      </c>
      <c r="C42" s="94">
        <v>71754.16</v>
      </c>
      <c r="D42" s="94">
        <v>71754.16</v>
      </c>
      <c r="E42" s="94">
        <v>73556.686015580737</v>
      </c>
      <c r="F42" s="93">
        <v>67424.000000000015</v>
      </c>
      <c r="G42" s="86">
        <v>0</v>
      </c>
      <c r="H42" s="95" t="s">
        <v>177</v>
      </c>
      <c r="I42" s="86">
        <v>-1802.5260155807337</v>
      </c>
      <c r="J42" s="95">
        <v>-2.5</v>
      </c>
      <c r="K42" s="88">
        <v>4330.1599999999889</v>
      </c>
      <c r="L42" s="95">
        <v>6.4</v>
      </c>
      <c r="M42" s="94">
        <v>189626.39</v>
      </c>
      <c r="N42" s="94">
        <v>189626.39</v>
      </c>
      <c r="O42" s="94">
        <v>230153.05760363728</v>
      </c>
      <c r="P42" s="93">
        <v>215562.82</v>
      </c>
      <c r="Q42" s="86">
        <v>0</v>
      </c>
      <c r="R42" s="95" t="s">
        <v>177</v>
      </c>
      <c r="S42" s="86">
        <v>-40526.667603637266</v>
      </c>
      <c r="T42" s="95">
        <v>-17.600000000000001</v>
      </c>
      <c r="U42" s="88">
        <v>-25936.429999999993</v>
      </c>
      <c r="V42" s="95">
        <v>-12</v>
      </c>
      <c r="W42" s="94">
        <v>527640.54</v>
      </c>
      <c r="X42" s="94">
        <v>527640.54</v>
      </c>
      <c r="Y42" s="94">
        <v>531543.08535312628</v>
      </c>
      <c r="Z42" s="93">
        <v>431781.39</v>
      </c>
      <c r="AA42" s="86">
        <v>0</v>
      </c>
      <c r="AB42" s="95" t="s">
        <v>177</v>
      </c>
      <c r="AC42" s="86">
        <v>-3902.5453531262465</v>
      </c>
      <c r="AD42" s="95">
        <v>-0.7</v>
      </c>
      <c r="AE42" s="88">
        <v>95859.150000000023</v>
      </c>
      <c r="AF42" s="95">
        <v>22.2</v>
      </c>
    </row>
    <row r="43" spans="1:32" customFormat="1" ht="14.4" customHeight="1" x14ac:dyDescent="0.3">
      <c r="A43" s="138" t="s">
        <v>28</v>
      </c>
      <c r="B43" s="118" t="s">
        <v>28</v>
      </c>
      <c r="C43" s="96">
        <v>68056.659999999974</v>
      </c>
      <c r="D43" s="96">
        <v>68056.659999999974</v>
      </c>
      <c r="E43" s="96">
        <v>46175.353312636013</v>
      </c>
      <c r="F43" s="100">
        <v>31933.42</v>
      </c>
      <c r="G43" s="97">
        <v>0</v>
      </c>
      <c r="H43" s="98" t="s">
        <v>177</v>
      </c>
      <c r="I43" s="97">
        <v>21881.306687363962</v>
      </c>
      <c r="J43" s="98">
        <v>47.4</v>
      </c>
      <c r="K43" s="101">
        <v>36123.239999999976</v>
      </c>
      <c r="L43" s="95">
        <f>K43/F43*100</f>
        <v>113.12048631183249</v>
      </c>
      <c r="M43" s="96">
        <v>156350.01999999999</v>
      </c>
      <c r="N43" s="96">
        <v>156350.01999999999</v>
      </c>
      <c r="O43" s="96">
        <v>143510.27849283477</v>
      </c>
      <c r="P43" s="100">
        <v>119274.58</v>
      </c>
      <c r="Q43" s="97">
        <v>0</v>
      </c>
      <c r="R43" s="98" t="s">
        <v>177</v>
      </c>
      <c r="S43" s="97">
        <v>12839.741507165221</v>
      </c>
      <c r="T43" s="98">
        <v>8.9</v>
      </c>
      <c r="U43" s="101">
        <v>37075.439999999988</v>
      </c>
      <c r="V43" s="98">
        <v>31.1</v>
      </c>
      <c r="W43" s="96">
        <v>270978.53000000003</v>
      </c>
      <c r="X43" s="96">
        <v>270978.53000000003</v>
      </c>
      <c r="Y43" s="96">
        <v>265027.13049508521</v>
      </c>
      <c r="Z43" s="100">
        <v>219410.77999999997</v>
      </c>
      <c r="AA43" s="97">
        <v>0</v>
      </c>
      <c r="AB43" s="98" t="s">
        <v>177</v>
      </c>
      <c r="AC43" s="97">
        <v>5951.3995049148216</v>
      </c>
      <c r="AD43" s="98">
        <v>2.2000000000000002</v>
      </c>
      <c r="AE43" s="101">
        <v>51567.750000000058</v>
      </c>
      <c r="AF43" s="98">
        <v>23.5</v>
      </c>
    </row>
    <row r="44" spans="1:32" s="58" customFormat="1" ht="14.4" customHeight="1" x14ac:dyDescent="0.3">
      <c r="A44" s="136" t="s">
        <v>211</v>
      </c>
      <c r="B44" s="119" t="s">
        <v>211</v>
      </c>
      <c r="C44" s="126">
        <v>1480544.52</v>
      </c>
      <c r="D44" s="125">
        <v>1480544.52</v>
      </c>
      <c r="E44" s="125">
        <v>1894158.8503619751</v>
      </c>
      <c r="F44" s="125">
        <v>1485391.4700000002</v>
      </c>
      <c r="G44" s="127">
        <v>0</v>
      </c>
      <c r="H44" s="128" t="s">
        <v>177</v>
      </c>
      <c r="I44" s="127">
        <v>-413614.33036197512</v>
      </c>
      <c r="J44" s="128">
        <v>-21.8</v>
      </c>
      <c r="K44" s="130">
        <v>-4846.9500000001863</v>
      </c>
      <c r="L44" s="128">
        <v>-0.3</v>
      </c>
      <c r="M44" s="126">
        <v>4132920.26</v>
      </c>
      <c r="N44" s="125">
        <v>4132920.26</v>
      </c>
      <c r="O44" s="125">
        <v>5322859.5717373351</v>
      </c>
      <c r="P44" s="125">
        <v>4278650.5099999988</v>
      </c>
      <c r="Q44" s="127">
        <v>0</v>
      </c>
      <c r="R44" s="128" t="s">
        <v>177</v>
      </c>
      <c r="S44" s="127">
        <v>-1189939.3117373353</v>
      </c>
      <c r="T44" s="128">
        <v>-22.4</v>
      </c>
      <c r="U44" s="130">
        <v>-145730.24999999907</v>
      </c>
      <c r="V44" s="128">
        <v>-3.4</v>
      </c>
      <c r="W44" s="126">
        <v>8696247.2299999986</v>
      </c>
      <c r="X44" s="125">
        <v>8696247.2299999986</v>
      </c>
      <c r="Y44" s="125">
        <v>10319946.654980645</v>
      </c>
      <c r="Z44" s="125">
        <v>8552783.8300000001</v>
      </c>
      <c r="AA44" s="127">
        <v>0</v>
      </c>
      <c r="AB44" s="128" t="s">
        <v>177</v>
      </c>
      <c r="AC44" s="127">
        <v>-1623699.424980646</v>
      </c>
      <c r="AD44" s="128">
        <v>-15.7</v>
      </c>
      <c r="AE44" s="130">
        <v>143463.39999999851</v>
      </c>
      <c r="AF44" s="128">
        <v>1.7</v>
      </c>
    </row>
    <row r="45" spans="1:32" customFormat="1" ht="14.4" customHeight="1" x14ac:dyDescent="0.3">
      <c r="A45" s="139"/>
      <c r="B45" s="102"/>
      <c r="C45" s="93"/>
      <c r="D45" s="94"/>
      <c r="E45" s="94"/>
      <c r="F45" s="94"/>
      <c r="G45" s="86"/>
      <c r="H45" s="95"/>
      <c r="I45" s="86"/>
      <c r="J45" s="95"/>
      <c r="K45" s="88"/>
      <c r="L45" s="95"/>
      <c r="M45" s="93"/>
      <c r="N45" s="94"/>
      <c r="O45" s="94"/>
      <c r="P45" s="94"/>
      <c r="Q45" s="86"/>
      <c r="R45" s="95"/>
      <c r="S45" s="86"/>
      <c r="T45" s="95"/>
      <c r="U45" s="88"/>
      <c r="V45" s="95"/>
      <c r="W45" s="93"/>
      <c r="X45" s="94"/>
      <c r="Y45" s="94"/>
      <c r="Z45" s="94"/>
      <c r="AA45" s="86"/>
      <c r="AB45" s="95"/>
      <c r="AC45" s="86"/>
      <c r="AD45" s="95"/>
      <c r="AE45" s="88"/>
      <c r="AF45" s="95"/>
    </row>
    <row r="46" spans="1:32" s="58" customFormat="1" ht="14.4" customHeight="1" x14ac:dyDescent="0.3">
      <c r="A46" s="140" t="s">
        <v>29</v>
      </c>
      <c r="B46" s="129" t="s">
        <v>29</v>
      </c>
      <c r="C46" s="125">
        <v>6411041.410000002</v>
      </c>
      <c r="D46" s="125">
        <v>6411041.410000002</v>
      </c>
      <c r="E46" s="125">
        <v>7190465.405031953</v>
      </c>
      <c r="F46" s="125">
        <v>5885223.7799999984</v>
      </c>
      <c r="G46" s="127">
        <v>0</v>
      </c>
      <c r="H46" s="128" t="s">
        <v>177</v>
      </c>
      <c r="I46" s="127">
        <v>-779423.995031951</v>
      </c>
      <c r="J46" s="128">
        <v>-10.8</v>
      </c>
      <c r="K46" s="130">
        <v>525817.63000000361</v>
      </c>
      <c r="L46" s="128">
        <v>8.9</v>
      </c>
      <c r="M46" s="125">
        <v>17849647.080000006</v>
      </c>
      <c r="N46" s="125">
        <v>17849647.080000006</v>
      </c>
      <c r="O46" s="125">
        <v>20763871.049772125</v>
      </c>
      <c r="P46" s="125">
        <v>16839983.090000004</v>
      </c>
      <c r="Q46" s="127">
        <v>0</v>
      </c>
      <c r="R46" s="128" t="s">
        <v>177</v>
      </c>
      <c r="S46" s="127">
        <v>-2914223.9697721191</v>
      </c>
      <c r="T46" s="128">
        <v>-14</v>
      </c>
      <c r="U46" s="130">
        <v>1009663.9900000021</v>
      </c>
      <c r="V46" s="128">
        <v>6</v>
      </c>
      <c r="W46" s="125">
        <v>35896469.299999997</v>
      </c>
      <c r="X46" s="125">
        <v>35896469.299999997</v>
      </c>
      <c r="Y46" s="125">
        <v>40050632.111838058</v>
      </c>
      <c r="Z46" s="125">
        <v>33005044.350000001</v>
      </c>
      <c r="AA46" s="127">
        <v>0</v>
      </c>
      <c r="AB46" s="128" t="s">
        <v>177</v>
      </c>
      <c r="AC46" s="127">
        <v>-4154162.8118380606</v>
      </c>
      <c r="AD46" s="128">
        <v>-10.4</v>
      </c>
      <c r="AE46" s="130">
        <v>2891424.9499999955</v>
      </c>
      <c r="AF46" s="128">
        <v>8.8000000000000007</v>
      </c>
    </row>
    <row r="47" spans="1:32" customFormat="1" ht="14.4" customHeight="1" x14ac:dyDescent="0.3">
      <c r="A47" s="138"/>
      <c r="B47" s="103"/>
      <c r="C47" s="94"/>
      <c r="D47" s="94"/>
      <c r="E47" s="94"/>
      <c r="F47" s="94"/>
      <c r="G47" s="86"/>
      <c r="H47" s="95"/>
      <c r="I47" s="86"/>
      <c r="J47" s="95"/>
      <c r="K47" s="88"/>
      <c r="L47" s="95"/>
      <c r="M47" s="94"/>
      <c r="N47" s="94"/>
      <c r="O47" s="94"/>
      <c r="P47" s="94"/>
      <c r="Q47" s="86"/>
      <c r="R47" s="95"/>
      <c r="S47" s="86"/>
      <c r="T47" s="95"/>
      <c r="U47" s="88"/>
      <c r="V47" s="95"/>
      <c r="W47" s="94"/>
      <c r="X47" s="94"/>
      <c r="Y47" s="94"/>
      <c r="Z47" s="94"/>
      <c r="AA47" s="86"/>
      <c r="AB47" s="95"/>
      <c r="AC47" s="86"/>
      <c r="AD47" s="95"/>
      <c r="AE47" s="88"/>
      <c r="AF47" s="95"/>
    </row>
    <row r="48" spans="1:32" customFormat="1" ht="14.4" customHeight="1" x14ac:dyDescent="0.3">
      <c r="A48" s="138" t="s">
        <v>30</v>
      </c>
      <c r="B48" s="116" t="s">
        <v>30</v>
      </c>
      <c r="C48" s="93">
        <v>472508.66999999993</v>
      </c>
      <c r="D48" s="94">
        <v>472508.66999999993</v>
      </c>
      <c r="E48" s="94">
        <v>617628.90337753529</v>
      </c>
      <c r="F48" s="94">
        <v>507362.44000000006</v>
      </c>
      <c r="G48" s="86">
        <v>0</v>
      </c>
      <c r="H48" s="95" t="s">
        <v>177</v>
      </c>
      <c r="I48" s="86">
        <v>-145120.23337753536</v>
      </c>
      <c r="J48" s="95">
        <v>-23.5</v>
      </c>
      <c r="K48" s="88">
        <v>-34853.770000000135</v>
      </c>
      <c r="L48" s="95">
        <v>-6.9</v>
      </c>
      <c r="M48" s="93">
        <v>1530313.39</v>
      </c>
      <c r="N48" s="94">
        <v>1530313.39</v>
      </c>
      <c r="O48" s="94">
        <v>1883240.9865174997</v>
      </c>
      <c r="P48" s="94">
        <v>1557774.6399999997</v>
      </c>
      <c r="Q48" s="86">
        <v>0</v>
      </c>
      <c r="R48" s="95" t="s">
        <v>177</v>
      </c>
      <c r="S48" s="86">
        <v>-352927.59651749977</v>
      </c>
      <c r="T48" s="95">
        <v>-18.7</v>
      </c>
      <c r="U48" s="88">
        <v>-27461.249999999767</v>
      </c>
      <c r="V48" s="95">
        <v>-1.8</v>
      </c>
      <c r="W48" s="93">
        <v>3027878.8199999994</v>
      </c>
      <c r="X48" s="94">
        <v>3027878.8199999994</v>
      </c>
      <c r="Y48" s="94">
        <v>3516275.3325688979</v>
      </c>
      <c r="Z48" s="94">
        <v>3140155.1599999997</v>
      </c>
      <c r="AA48" s="86">
        <v>0</v>
      </c>
      <c r="AB48" s="95" t="s">
        <v>177</v>
      </c>
      <c r="AC48" s="86">
        <v>-488396.5125688985</v>
      </c>
      <c r="AD48" s="95">
        <v>-13.9</v>
      </c>
      <c r="AE48" s="88">
        <v>-112276.34000000032</v>
      </c>
      <c r="AF48" s="95">
        <v>-3.6</v>
      </c>
    </row>
    <row r="49" spans="1:32" customFormat="1" ht="14.4" customHeight="1" x14ac:dyDescent="0.3">
      <c r="A49" s="138" t="s">
        <v>31</v>
      </c>
      <c r="B49" s="116" t="s">
        <v>31</v>
      </c>
      <c r="C49" s="93">
        <v>654212.96</v>
      </c>
      <c r="D49" s="93">
        <v>654212.96</v>
      </c>
      <c r="E49" s="93">
        <v>727374.81052480522</v>
      </c>
      <c r="F49" s="93">
        <v>620606.79</v>
      </c>
      <c r="G49" s="86">
        <v>0</v>
      </c>
      <c r="H49" s="95" t="s">
        <v>177</v>
      </c>
      <c r="I49" s="86">
        <v>-73161.850524805253</v>
      </c>
      <c r="J49" s="95">
        <v>-10.1</v>
      </c>
      <c r="K49" s="88">
        <v>33606.169999999925</v>
      </c>
      <c r="L49" s="95">
        <v>5.4</v>
      </c>
      <c r="M49" s="93">
        <v>1777383.51</v>
      </c>
      <c r="N49" s="93">
        <v>1777383.51</v>
      </c>
      <c r="O49" s="93">
        <v>2067356.8981489222</v>
      </c>
      <c r="P49" s="93">
        <v>1756625.0200000003</v>
      </c>
      <c r="Q49" s="86">
        <v>0</v>
      </c>
      <c r="R49" s="95" t="s">
        <v>177</v>
      </c>
      <c r="S49" s="86">
        <v>-289973.38814892224</v>
      </c>
      <c r="T49" s="95">
        <v>-14</v>
      </c>
      <c r="U49" s="88">
        <v>20758.489999999758</v>
      </c>
      <c r="V49" s="95">
        <v>1.2</v>
      </c>
      <c r="W49" s="93">
        <v>3486685.1100000008</v>
      </c>
      <c r="X49" s="93">
        <v>3486685.1100000008</v>
      </c>
      <c r="Y49" s="93">
        <v>3936063.1123910588</v>
      </c>
      <c r="Z49" s="93">
        <v>3606683</v>
      </c>
      <c r="AA49" s="86">
        <v>0</v>
      </c>
      <c r="AB49" s="95" t="s">
        <v>177</v>
      </c>
      <c r="AC49" s="86">
        <v>-449378.00239105802</v>
      </c>
      <c r="AD49" s="95">
        <v>-11.4</v>
      </c>
      <c r="AE49" s="88">
        <v>-119997.8899999992</v>
      </c>
      <c r="AF49" s="95">
        <v>-3.3</v>
      </c>
    </row>
    <row r="50" spans="1:32" customFormat="1" ht="14.4" customHeight="1" x14ac:dyDescent="0.3">
      <c r="A50" s="138" t="s">
        <v>32</v>
      </c>
      <c r="B50" s="116" t="s">
        <v>32</v>
      </c>
      <c r="C50" s="93">
        <v>281779.79999999993</v>
      </c>
      <c r="D50" s="93">
        <v>281779.79999999993</v>
      </c>
      <c r="E50" s="93">
        <v>366856.96429414442</v>
      </c>
      <c r="F50" s="93">
        <v>311812.93</v>
      </c>
      <c r="G50" s="86">
        <v>0</v>
      </c>
      <c r="H50" s="95" t="s">
        <v>177</v>
      </c>
      <c r="I50" s="86">
        <v>-85077.164294144488</v>
      </c>
      <c r="J50" s="95">
        <v>-23.2</v>
      </c>
      <c r="K50" s="88">
        <v>-30033.130000000063</v>
      </c>
      <c r="L50" s="95">
        <v>-9.6</v>
      </c>
      <c r="M50" s="93">
        <v>835397.72</v>
      </c>
      <c r="N50" s="93">
        <v>835397.72</v>
      </c>
      <c r="O50" s="93">
        <v>1103004.0915182885</v>
      </c>
      <c r="P50" s="93">
        <v>899357.95999999985</v>
      </c>
      <c r="Q50" s="86">
        <v>0</v>
      </c>
      <c r="R50" s="95" t="s">
        <v>177</v>
      </c>
      <c r="S50" s="86">
        <v>-267606.37151828851</v>
      </c>
      <c r="T50" s="95">
        <v>-24.3</v>
      </c>
      <c r="U50" s="88">
        <v>-63960.239999999874</v>
      </c>
      <c r="V50" s="95">
        <v>-7.1</v>
      </c>
      <c r="W50" s="93">
        <v>1786417.3700000003</v>
      </c>
      <c r="X50" s="93">
        <v>1786417.3700000003</v>
      </c>
      <c r="Y50" s="93">
        <v>2096488.1476930848</v>
      </c>
      <c r="Z50" s="93">
        <v>1991509.4999999998</v>
      </c>
      <c r="AA50" s="86">
        <v>0</v>
      </c>
      <c r="AB50" s="95" t="s">
        <v>177</v>
      </c>
      <c r="AC50" s="86">
        <v>-310070.77769308444</v>
      </c>
      <c r="AD50" s="95">
        <v>-14.8</v>
      </c>
      <c r="AE50" s="88">
        <v>-205092.12999999942</v>
      </c>
      <c r="AF50" s="95">
        <v>-10.3</v>
      </c>
    </row>
    <row r="51" spans="1:32" customFormat="1" ht="14.4" customHeight="1" x14ac:dyDescent="0.3">
      <c r="A51" s="138" t="s">
        <v>33</v>
      </c>
      <c r="B51" s="116" t="s">
        <v>33</v>
      </c>
      <c r="C51" s="93">
        <v>140025.69</v>
      </c>
      <c r="D51" s="93">
        <v>140025.69</v>
      </c>
      <c r="E51" s="93">
        <v>181097.91891247663</v>
      </c>
      <c r="F51" s="93">
        <v>221099.61</v>
      </c>
      <c r="G51" s="86">
        <v>0</v>
      </c>
      <c r="H51" s="95" t="s">
        <v>177</v>
      </c>
      <c r="I51" s="86">
        <v>-41072.228912476625</v>
      </c>
      <c r="J51" s="95">
        <v>-22.7</v>
      </c>
      <c r="K51" s="86">
        <v>-81073.919999999984</v>
      </c>
      <c r="L51" s="95">
        <v>-36.700000000000003</v>
      </c>
      <c r="M51" s="93">
        <v>439294.4599999999</v>
      </c>
      <c r="N51" s="93">
        <v>439294.4599999999</v>
      </c>
      <c r="O51" s="93">
        <v>559532.62341121188</v>
      </c>
      <c r="P51" s="93">
        <v>528077.86999999988</v>
      </c>
      <c r="Q51" s="86">
        <v>0</v>
      </c>
      <c r="R51" s="95" t="s">
        <v>177</v>
      </c>
      <c r="S51" s="86">
        <v>-120238.16341121198</v>
      </c>
      <c r="T51" s="95">
        <v>-21.5</v>
      </c>
      <c r="U51" s="86">
        <v>-88783.409999999974</v>
      </c>
      <c r="V51" s="95">
        <v>-16.8</v>
      </c>
      <c r="W51" s="93">
        <v>885262.24</v>
      </c>
      <c r="X51" s="93">
        <v>885262.24</v>
      </c>
      <c r="Y51" s="93">
        <v>1111868.2383451366</v>
      </c>
      <c r="Z51" s="93">
        <v>953139.96</v>
      </c>
      <c r="AA51" s="86">
        <v>0</v>
      </c>
      <c r="AB51" s="95" t="s">
        <v>177</v>
      </c>
      <c r="AC51" s="86">
        <v>-226605.99834513664</v>
      </c>
      <c r="AD51" s="95">
        <v>-20.399999999999999</v>
      </c>
      <c r="AE51" s="86">
        <v>-67877.719999999972</v>
      </c>
      <c r="AF51" s="95">
        <v>-7.1</v>
      </c>
    </row>
    <row r="52" spans="1:32" customFormat="1" ht="14.4" customHeight="1" x14ac:dyDescent="0.3">
      <c r="A52" s="138" t="s">
        <v>34</v>
      </c>
      <c r="B52" s="116" t="s">
        <v>34</v>
      </c>
      <c r="C52" s="93">
        <v>113644.31999999999</v>
      </c>
      <c r="D52" s="93">
        <v>113644.31999999999</v>
      </c>
      <c r="E52" s="93">
        <v>173993.94674305903</v>
      </c>
      <c r="F52" s="93">
        <v>142380.49</v>
      </c>
      <c r="G52" s="86">
        <v>0</v>
      </c>
      <c r="H52" s="95" t="s">
        <v>177</v>
      </c>
      <c r="I52" s="86">
        <v>-60349.626743059038</v>
      </c>
      <c r="J52" s="95">
        <v>-34.700000000000003</v>
      </c>
      <c r="K52" s="86">
        <v>-28736.17</v>
      </c>
      <c r="L52" s="95">
        <v>-20.2</v>
      </c>
      <c r="M52" s="93">
        <v>318410.66000000003</v>
      </c>
      <c r="N52" s="93">
        <v>318410.66000000003</v>
      </c>
      <c r="O52" s="93">
        <v>545793.31637905585</v>
      </c>
      <c r="P52" s="93">
        <v>525346.16999999993</v>
      </c>
      <c r="Q52" s="86">
        <v>0</v>
      </c>
      <c r="R52" s="95" t="s">
        <v>177</v>
      </c>
      <c r="S52" s="86">
        <v>-227382.65637905581</v>
      </c>
      <c r="T52" s="95">
        <v>-41.7</v>
      </c>
      <c r="U52" s="86">
        <v>-206935.50999999989</v>
      </c>
      <c r="V52" s="95">
        <v>-39.4</v>
      </c>
      <c r="W52" s="93">
        <v>767286.71</v>
      </c>
      <c r="X52" s="93">
        <v>767286.71</v>
      </c>
      <c r="Y52" s="93">
        <v>1053034.639983464</v>
      </c>
      <c r="Z52" s="93">
        <v>1098078.3599999999</v>
      </c>
      <c r="AA52" s="86">
        <v>0</v>
      </c>
      <c r="AB52" s="95" t="s">
        <v>177</v>
      </c>
      <c r="AC52" s="86">
        <v>-285747.92998346407</v>
      </c>
      <c r="AD52" s="95">
        <v>-27.1</v>
      </c>
      <c r="AE52" s="86">
        <v>-330791.64999999991</v>
      </c>
      <c r="AF52" s="95">
        <v>-30.1</v>
      </c>
    </row>
    <row r="53" spans="1:32" customFormat="1" ht="14.4" customHeight="1" x14ac:dyDescent="0.3">
      <c r="A53" s="138" t="s">
        <v>35</v>
      </c>
      <c r="B53" s="116" t="s">
        <v>35</v>
      </c>
      <c r="C53" s="93">
        <v>188001.69000000003</v>
      </c>
      <c r="D53" s="93">
        <v>188001.69000000003</v>
      </c>
      <c r="E53" s="93">
        <v>162742.45123520563</v>
      </c>
      <c r="F53" s="93">
        <v>118837.95999999999</v>
      </c>
      <c r="G53" s="86">
        <v>0</v>
      </c>
      <c r="H53" s="95" t="s">
        <v>177</v>
      </c>
      <c r="I53" s="86">
        <v>25259.238764794398</v>
      </c>
      <c r="J53" s="95">
        <v>15.5</v>
      </c>
      <c r="K53" s="86">
        <v>69163.73000000004</v>
      </c>
      <c r="L53" s="95">
        <v>58.2</v>
      </c>
      <c r="M53" s="93">
        <v>546387.33000000007</v>
      </c>
      <c r="N53" s="93">
        <v>546387.33000000007</v>
      </c>
      <c r="O53" s="93">
        <v>534973.56200894469</v>
      </c>
      <c r="P53" s="93">
        <v>391567.81000000006</v>
      </c>
      <c r="Q53" s="86">
        <v>0</v>
      </c>
      <c r="R53" s="95" t="s">
        <v>177</v>
      </c>
      <c r="S53" s="86">
        <v>11413.767991055385</v>
      </c>
      <c r="T53" s="95">
        <v>2.1</v>
      </c>
      <c r="U53" s="86">
        <v>154819.52000000002</v>
      </c>
      <c r="V53" s="95">
        <v>39.5</v>
      </c>
      <c r="W53" s="93">
        <v>1074423.3</v>
      </c>
      <c r="X53" s="93">
        <v>1074423.3</v>
      </c>
      <c r="Y53" s="93">
        <v>1072468.8889413222</v>
      </c>
      <c r="Z53" s="93">
        <v>820958.81</v>
      </c>
      <c r="AA53" s="86">
        <v>0</v>
      </c>
      <c r="AB53" s="95" t="s">
        <v>177</v>
      </c>
      <c r="AC53" s="86">
        <v>1954.4110586778261</v>
      </c>
      <c r="AD53" s="95">
        <v>0.2</v>
      </c>
      <c r="AE53" s="86">
        <v>253464.49</v>
      </c>
      <c r="AF53" s="95">
        <v>30.9</v>
      </c>
    </row>
    <row r="54" spans="1:32" customFormat="1" ht="14.4" customHeight="1" x14ac:dyDescent="0.3">
      <c r="A54" s="138" t="s">
        <v>36</v>
      </c>
      <c r="B54" s="120" t="s">
        <v>36</v>
      </c>
      <c r="C54" s="96">
        <v>144029.42000000001</v>
      </c>
      <c r="D54" s="96">
        <v>144029.42000000001</v>
      </c>
      <c r="E54" s="96">
        <v>166331.35589824812</v>
      </c>
      <c r="F54" s="96">
        <v>176670.41999999995</v>
      </c>
      <c r="G54" s="97">
        <v>0</v>
      </c>
      <c r="H54" s="98" t="s">
        <v>177</v>
      </c>
      <c r="I54" s="97">
        <v>-22301.935898248106</v>
      </c>
      <c r="J54" s="98">
        <v>-13.4</v>
      </c>
      <c r="K54" s="97">
        <v>-32640.999999999942</v>
      </c>
      <c r="L54" s="98">
        <v>-18.5</v>
      </c>
      <c r="M54" s="96">
        <v>368821.66000000003</v>
      </c>
      <c r="N54" s="96">
        <v>368821.66000000003</v>
      </c>
      <c r="O54" s="96">
        <v>452307.98326442426</v>
      </c>
      <c r="P54" s="96">
        <v>431234.94999999995</v>
      </c>
      <c r="Q54" s="97">
        <v>0</v>
      </c>
      <c r="R54" s="98" t="s">
        <v>177</v>
      </c>
      <c r="S54" s="97">
        <v>-83486.323264424223</v>
      </c>
      <c r="T54" s="98">
        <v>-18.5</v>
      </c>
      <c r="U54" s="97">
        <v>-62413.289999999921</v>
      </c>
      <c r="V54" s="98">
        <v>-14.5</v>
      </c>
      <c r="W54" s="96">
        <v>793822.36</v>
      </c>
      <c r="X54" s="96">
        <v>793822.36</v>
      </c>
      <c r="Y54" s="96">
        <v>906646.96285895479</v>
      </c>
      <c r="Z54" s="96">
        <v>847657.20000000007</v>
      </c>
      <c r="AA54" s="97">
        <v>0</v>
      </c>
      <c r="AB54" s="98" t="s">
        <v>177</v>
      </c>
      <c r="AC54" s="97">
        <v>-112824.60285895481</v>
      </c>
      <c r="AD54" s="98">
        <v>-12.4</v>
      </c>
      <c r="AE54" s="97">
        <v>-53834.840000000084</v>
      </c>
      <c r="AF54" s="98">
        <v>-6.4</v>
      </c>
    </row>
    <row r="55" spans="1:32" s="58" customFormat="1" ht="14.4" customHeight="1" x14ac:dyDescent="0.3">
      <c r="A55" s="136" t="s">
        <v>37</v>
      </c>
      <c r="B55" s="131" t="s">
        <v>37</v>
      </c>
      <c r="C55" s="126">
        <v>1994202.5499999998</v>
      </c>
      <c r="D55" s="126">
        <v>1994202.5499999998</v>
      </c>
      <c r="E55" s="126">
        <v>2396026.350985474</v>
      </c>
      <c r="F55" s="125">
        <v>2098770.6399999997</v>
      </c>
      <c r="G55" s="127">
        <v>0</v>
      </c>
      <c r="H55" s="128" t="s">
        <v>177</v>
      </c>
      <c r="I55" s="127">
        <v>-401823.80098547414</v>
      </c>
      <c r="J55" s="128">
        <v>-16.8</v>
      </c>
      <c r="K55" s="130">
        <v>-104568.08999999985</v>
      </c>
      <c r="L55" s="128">
        <v>-5</v>
      </c>
      <c r="M55" s="126">
        <v>5816008.7300000014</v>
      </c>
      <c r="N55" s="126">
        <v>5816008.7300000014</v>
      </c>
      <c r="O55" s="126">
        <v>7146209.4612483485</v>
      </c>
      <c r="P55" s="125">
        <v>6089984.4200000018</v>
      </c>
      <c r="Q55" s="127">
        <v>0</v>
      </c>
      <c r="R55" s="128" t="s">
        <v>177</v>
      </c>
      <c r="S55" s="127">
        <v>-1330200.7312483471</v>
      </c>
      <c r="T55" s="128">
        <v>-18.600000000000001</v>
      </c>
      <c r="U55" s="130">
        <v>-273975.69000000041</v>
      </c>
      <c r="V55" s="128">
        <v>-4.5</v>
      </c>
      <c r="W55" s="126">
        <v>11821775.91</v>
      </c>
      <c r="X55" s="126">
        <v>11821775.91</v>
      </c>
      <c r="Y55" s="126">
        <v>13692845.322781917</v>
      </c>
      <c r="Z55" s="125">
        <v>12458181.989999998</v>
      </c>
      <c r="AA55" s="127">
        <v>0</v>
      </c>
      <c r="AB55" s="128" t="s">
        <v>177</v>
      </c>
      <c r="AC55" s="127">
        <v>-1871069.4127819166</v>
      </c>
      <c r="AD55" s="128">
        <v>-13.7</v>
      </c>
      <c r="AE55" s="130">
        <v>-636406.07999999821</v>
      </c>
      <c r="AF55" s="128">
        <v>-5.0999999999999996</v>
      </c>
    </row>
    <row r="56" spans="1:32" customFormat="1" ht="14.4" customHeight="1" x14ac:dyDescent="0.3">
      <c r="A56" s="137"/>
      <c r="B56" s="92"/>
      <c r="C56" s="93"/>
      <c r="D56" s="94"/>
      <c r="E56" s="94"/>
      <c r="F56" s="94"/>
      <c r="G56" s="86"/>
      <c r="H56" s="95"/>
      <c r="I56" s="86"/>
      <c r="J56" s="95"/>
      <c r="K56" s="88"/>
      <c r="L56" s="95"/>
      <c r="M56" s="93"/>
      <c r="N56" s="94"/>
      <c r="O56" s="94"/>
      <c r="P56" s="94"/>
      <c r="Q56" s="86"/>
      <c r="R56" s="95"/>
      <c r="S56" s="86"/>
      <c r="T56" s="95"/>
      <c r="U56" s="88"/>
      <c r="V56" s="95"/>
      <c r="W56" s="93"/>
      <c r="X56" s="94"/>
      <c r="Y56" s="94"/>
      <c r="Z56" s="94"/>
      <c r="AA56" s="86"/>
      <c r="AB56" s="95"/>
      <c r="AC56" s="86"/>
      <c r="AD56" s="95"/>
      <c r="AE56" s="88"/>
      <c r="AF56" s="95"/>
    </row>
    <row r="57" spans="1:32" customFormat="1" ht="14.4" customHeight="1" x14ac:dyDescent="0.3">
      <c r="A57" s="138" t="s">
        <v>38</v>
      </c>
      <c r="B57" s="115" t="s">
        <v>38</v>
      </c>
      <c r="C57" s="93">
        <v>709194.7100000002</v>
      </c>
      <c r="D57" s="94">
        <v>709194.7100000002</v>
      </c>
      <c r="E57" s="94">
        <v>1021821.495507856</v>
      </c>
      <c r="F57" s="94">
        <v>848544.86</v>
      </c>
      <c r="G57" s="86">
        <v>0</v>
      </c>
      <c r="H57" s="95" t="s">
        <v>177</v>
      </c>
      <c r="I57" s="86">
        <v>-312626.78550785582</v>
      </c>
      <c r="J57" s="95">
        <v>-30.6</v>
      </c>
      <c r="K57" s="88">
        <v>-139350.14999999979</v>
      </c>
      <c r="L57" s="95">
        <v>-16.399999999999999</v>
      </c>
      <c r="M57" s="93">
        <v>2096219.0300000003</v>
      </c>
      <c r="N57" s="94">
        <v>2096219.0300000003</v>
      </c>
      <c r="O57" s="94">
        <v>2768002.2399831545</v>
      </c>
      <c r="P57" s="94">
        <v>2441999.9099999997</v>
      </c>
      <c r="Q57" s="86">
        <v>0</v>
      </c>
      <c r="R57" s="95" t="s">
        <v>177</v>
      </c>
      <c r="S57" s="86">
        <v>-671783.2099831542</v>
      </c>
      <c r="T57" s="95">
        <v>-24.3</v>
      </c>
      <c r="U57" s="88">
        <v>-345780.87999999942</v>
      </c>
      <c r="V57" s="95">
        <v>-14.2</v>
      </c>
      <c r="W57" s="93">
        <v>3950503.4500000007</v>
      </c>
      <c r="X57" s="94">
        <v>3950503.4500000007</v>
      </c>
      <c r="Y57" s="94">
        <v>4765796.1472096602</v>
      </c>
      <c r="Z57" s="94">
        <v>4506752.62</v>
      </c>
      <c r="AA57" s="86">
        <v>0</v>
      </c>
      <c r="AB57" s="95" t="s">
        <v>177</v>
      </c>
      <c r="AC57" s="86">
        <v>-815292.6972096595</v>
      </c>
      <c r="AD57" s="95">
        <v>-17.100000000000001</v>
      </c>
      <c r="AE57" s="88">
        <v>-556249.16999999946</v>
      </c>
      <c r="AF57" s="95">
        <v>-12.3</v>
      </c>
    </row>
    <row r="58" spans="1:32" customFormat="1" ht="14.4" customHeight="1" x14ac:dyDescent="0.3">
      <c r="A58" s="138" t="s">
        <v>39</v>
      </c>
      <c r="B58" s="116" t="s">
        <v>39</v>
      </c>
      <c r="C58" s="94">
        <v>659357.53</v>
      </c>
      <c r="D58" s="94">
        <v>659357.53</v>
      </c>
      <c r="E58" s="94">
        <v>874301.20753401611</v>
      </c>
      <c r="F58" s="94">
        <v>698534.67000000016</v>
      </c>
      <c r="G58" s="86">
        <v>0</v>
      </c>
      <c r="H58" s="95" t="s">
        <v>177</v>
      </c>
      <c r="I58" s="86">
        <v>-214943.67753401608</v>
      </c>
      <c r="J58" s="95">
        <v>-24.6</v>
      </c>
      <c r="K58" s="88">
        <v>-39177.14000000013</v>
      </c>
      <c r="L58" s="95">
        <v>-5.6</v>
      </c>
      <c r="M58" s="94">
        <v>2078294.9400000002</v>
      </c>
      <c r="N58" s="94">
        <v>2078294.9400000002</v>
      </c>
      <c r="O58" s="94">
        <v>2805264.7482316769</v>
      </c>
      <c r="P58" s="94">
        <v>2181648.2399999998</v>
      </c>
      <c r="Q58" s="86">
        <v>0</v>
      </c>
      <c r="R58" s="95" t="s">
        <v>177</v>
      </c>
      <c r="S58" s="86">
        <v>-726969.8082316767</v>
      </c>
      <c r="T58" s="95">
        <v>-25.9</v>
      </c>
      <c r="U58" s="88">
        <v>-103353.29999999958</v>
      </c>
      <c r="V58" s="95">
        <v>-4.7</v>
      </c>
      <c r="W58" s="94">
        <v>4188501.2500000009</v>
      </c>
      <c r="X58" s="94">
        <v>4188501.2500000009</v>
      </c>
      <c r="Y58" s="94">
        <v>5274683.7031368464</v>
      </c>
      <c r="Z58" s="94">
        <v>4485485.8599999994</v>
      </c>
      <c r="AA58" s="86">
        <v>0</v>
      </c>
      <c r="AB58" s="95" t="s">
        <v>177</v>
      </c>
      <c r="AC58" s="86">
        <v>-1086182.4531368455</v>
      </c>
      <c r="AD58" s="95">
        <v>-20.6</v>
      </c>
      <c r="AE58" s="88">
        <v>-296984.60999999847</v>
      </c>
      <c r="AF58" s="95">
        <v>-6.6</v>
      </c>
    </row>
    <row r="59" spans="1:32" customFormat="1" ht="14.4" customHeight="1" x14ac:dyDescent="0.3">
      <c r="A59" s="138" t="s">
        <v>40</v>
      </c>
      <c r="B59" s="120" t="s">
        <v>40</v>
      </c>
      <c r="C59" s="100">
        <v>761147.15000000014</v>
      </c>
      <c r="D59" s="100">
        <v>761147.15000000014</v>
      </c>
      <c r="E59" s="100">
        <v>990514.03296053666</v>
      </c>
      <c r="F59" s="100">
        <v>808419.43000000017</v>
      </c>
      <c r="G59" s="97">
        <v>0</v>
      </c>
      <c r="H59" s="98" t="s">
        <v>177</v>
      </c>
      <c r="I59" s="97">
        <v>-229366.88296053652</v>
      </c>
      <c r="J59" s="98">
        <v>-23.2</v>
      </c>
      <c r="K59" s="101">
        <v>-47272.280000000028</v>
      </c>
      <c r="L59" s="98">
        <v>-5.8</v>
      </c>
      <c r="M59" s="100">
        <v>2319298.66</v>
      </c>
      <c r="N59" s="100">
        <v>2319298.66</v>
      </c>
      <c r="O59" s="100">
        <v>2990757.6290825042</v>
      </c>
      <c r="P59" s="100">
        <v>2422793.8299999996</v>
      </c>
      <c r="Q59" s="97">
        <v>0</v>
      </c>
      <c r="R59" s="98" t="s">
        <v>177</v>
      </c>
      <c r="S59" s="97">
        <v>-671458.96908250405</v>
      </c>
      <c r="T59" s="98">
        <v>-22.5</v>
      </c>
      <c r="U59" s="101">
        <v>-103495.16999999946</v>
      </c>
      <c r="V59" s="98">
        <v>-4.3</v>
      </c>
      <c r="W59" s="100">
        <v>5023282.0299999993</v>
      </c>
      <c r="X59" s="100">
        <v>5023282.0299999993</v>
      </c>
      <c r="Y59" s="100">
        <v>5771261.4765182184</v>
      </c>
      <c r="Z59" s="100">
        <v>4903319.03</v>
      </c>
      <c r="AA59" s="97">
        <v>0</v>
      </c>
      <c r="AB59" s="98" t="s">
        <v>177</v>
      </c>
      <c r="AC59" s="97">
        <v>-747979.44651821908</v>
      </c>
      <c r="AD59" s="98">
        <v>-13</v>
      </c>
      <c r="AE59" s="101">
        <v>119962.99999999907</v>
      </c>
      <c r="AF59" s="98">
        <v>2.4</v>
      </c>
    </row>
    <row r="60" spans="1:32" s="58" customFormat="1" ht="14.4" customHeight="1" x14ac:dyDescent="0.3">
      <c r="A60" s="136" t="s">
        <v>41</v>
      </c>
      <c r="B60" s="132" t="s">
        <v>41</v>
      </c>
      <c r="C60" s="125">
        <v>2129699.3900000006</v>
      </c>
      <c r="D60" s="125">
        <v>2129699.3900000006</v>
      </c>
      <c r="E60" s="125">
        <v>2886636.7360024094</v>
      </c>
      <c r="F60" s="125">
        <v>2355498.9599999995</v>
      </c>
      <c r="G60" s="127">
        <v>0</v>
      </c>
      <c r="H60" s="128" t="s">
        <v>177</v>
      </c>
      <c r="I60" s="127">
        <v>-756937.34600240877</v>
      </c>
      <c r="J60" s="128">
        <v>-26.2</v>
      </c>
      <c r="K60" s="130">
        <v>-225799.5699999989</v>
      </c>
      <c r="L60" s="128">
        <v>-9.6</v>
      </c>
      <c r="M60" s="125">
        <v>6493812.6300000008</v>
      </c>
      <c r="N60" s="125">
        <v>6493812.6300000008</v>
      </c>
      <c r="O60" s="125">
        <v>8564024.6172973346</v>
      </c>
      <c r="P60" s="125">
        <v>7046441.9799999986</v>
      </c>
      <c r="Q60" s="127">
        <v>0</v>
      </c>
      <c r="R60" s="128" t="s">
        <v>177</v>
      </c>
      <c r="S60" s="127">
        <v>-2070211.9872973338</v>
      </c>
      <c r="T60" s="128">
        <v>-24.2</v>
      </c>
      <c r="U60" s="130">
        <v>-552629.34999999776</v>
      </c>
      <c r="V60" s="128">
        <v>-7.8</v>
      </c>
      <c r="W60" s="125">
        <v>13162286.730000004</v>
      </c>
      <c r="X60" s="125">
        <v>13162286.730000004</v>
      </c>
      <c r="Y60" s="125">
        <v>15811741.326864723</v>
      </c>
      <c r="Z60" s="125">
        <v>13895557.51</v>
      </c>
      <c r="AA60" s="127">
        <v>0</v>
      </c>
      <c r="AB60" s="128" t="s">
        <v>177</v>
      </c>
      <c r="AC60" s="127">
        <v>-2649454.5968647189</v>
      </c>
      <c r="AD60" s="128">
        <v>-16.8</v>
      </c>
      <c r="AE60" s="130">
        <v>-733270.7799999956</v>
      </c>
      <c r="AF60" s="128">
        <v>-5.3</v>
      </c>
    </row>
    <row r="61" spans="1:32" customFormat="1" ht="14.4" customHeight="1" x14ac:dyDescent="0.3">
      <c r="A61" s="141"/>
      <c r="B61" s="104"/>
      <c r="C61" s="94"/>
      <c r="D61" s="94"/>
      <c r="E61" s="94"/>
      <c r="F61" s="94"/>
      <c r="G61" s="86"/>
      <c r="H61" s="95"/>
      <c r="I61" s="86"/>
      <c r="J61" s="95"/>
      <c r="K61" s="88"/>
      <c r="L61" s="95"/>
      <c r="M61" s="94"/>
      <c r="N61" s="94"/>
      <c r="O61" s="94"/>
      <c r="P61" s="94"/>
      <c r="Q61" s="86"/>
      <c r="R61" s="95"/>
      <c r="S61" s="86"/>
      <c r="T61" s="95"/>
      <c r="U61" s="88"/>
      <c r="V61" s="95"/>
      <c r="W61" s="94"/>
      <c r="X61" s="94"/>
      <c r="Y61" s="94"/>
      <c r="Z61" s="94"/>
      <c r="AA61" s="86"/>
      <c r="AB61" s="95"/>
      <c r="AC61" s="86"/>
      <c r="AD61" s="95"/>
      <c r="AE61" s="88"/>
      <c r="AF61" s="95"/>
    </row>
    <row r="62" spans="1:32" s="58" customFormat="1" ht="14.4" customHeight="1" x14ac:dyDescent="0.3">
      <c r="A62" s="142" t="s">
        <v>220</v>
      </c>
      <c r="B62" s="133" t="s">
        <v>42</v>
      </c>
      <c r="C62" s="125">
        <v>12573636.290000005</v>
      </c>
      <c r="D62" s="125">
        <v>12573636.290000005</v>
      </c>
      <c r="E62" s="125">
        <v>14472742.787859194</v>
      </c>
      <c r="F62" s="125">
        <v>11952041.400000002</v>
      </c>
      <c r="G62" s="127">
        <v>0</v>
      </c>
      <c r="H62" s="128" t="s">
        <v>177</v>
      </c>
      <c r="I62" s="127">
        <v>-1899106.4978591893</v>
      </c>
      <c r="J62" s="128">
        <v>-13.1</v>
      </c>
      <c r="K62" s="127">
        <v>621594.89000000246</v>
      </c>
      <c r="L62" s="128">
        <v>5.2</v>
      </c>
      <c r="M62" s="125">
        <v>35937975.599999994</v>
      </c>
      <c r="N62" s="125">
        <v>35937975.599999994</v>
      </c>
      <c r="O62" s="125">
        <v>42319043.3856427</v>
      </c>
      <c r="P62" s="125">
        <v>34579016.400000006</v>
      </c>
      <c r="Q62" s="127">
        <v>0</v>
      </c>
      <c r="R62" s="128" t="s">
        <v>177</v>
      </c>
      <c r="S62" s="127">
        <v>-6381067.7856427059</v>
      </c>
      <c r="T62" s="128">
        <v>-15.1</v>
      </c>
      <c r="U62" s="127">
        <v>1358959.1999999881</v>
      </c>
      <c r="V62" s="128">
        <v>3.9</v>
      </c>
      <c r="W62" s="125">
        <v>72490509.299999967</v>
      </c>
      <c r="X62" s="125">
        <v>72490509.299999967</v>
      </c>
      <c r="Y62" s="125">
        <v>80911643.667516708</v>
      </c>
      <c r="Z62" s="125">
        <v>68852879.450000003</v>
      </c>
      <c r="AA62" s="127">
        <v>0</v>
      </c>
      <c r="AB62" s="128" t="s">
        <v>177</v>
      </c>
      <c r="AC62" s="127">
        <v>-8421134.3675167412</v>
      </c>
      <c r="AD62" s="128">
        <v>-10.4</v>
      </c>
      <c r="AE62" s="127">
        <v>3637629.8499999642</v>
      </c>
      <c r="AF62" s="128">
        <v>5.3</v>
      </c>
    </row>
    <row r="63" spans="1:32" customFormat="1" ht="14.4" customHeight="1" x14ac:dyDescent="0.3">
      <c r="A63" s="143"/>
      <c r="B63" s="105"/>
      <c r="C63" s="94"/>
      <c r="D63" s="94"/>
      <c r="E63" s="94"/>
      <c r="F63" s="94"/>
      <c r="G63" s="86"/>
      <c r="H63" s="95"/>
      <c r="I63" s="86"/>
      <c r="J63" s="95"/>
      <c r="K63" s="88"/>
      <c r="L63" s="95"/>
      <c r="M63" s="94"/>
      <c r="N63" s="94"/>
      <c r="O63" s="94"/>
      <c r="P63" s="94"/>
      <c r="Q63" s="86"/>
      <c r="R63" s="95"/>
      <c r="S63" s="86"/>
      <c r="T63" s="95"/>
      <c r="U63" s="88"/>
      <c r="V63" s="95"/>
      <c r="W63" s="94"/>
      <c r="X63" s="94"/>
      <c r="Y63" s="94"/>
      <c r="Z63" s="94"/>
      <c r="AA63" s="86"/>
      <c r="AB63" s="95"/>
      <c r="AC63" s="86"/>
      <c r="AD63" s="95"/>
      <c r="AE63" s="88"/>
      <c r="AF63" s="95"/>
    </row>
    <row r="64" spans="1:32" s="58" customFormat="1" ht="14.4" customHeight="1" x14ac:dyDescent="0.3">
      <c r="A64" s="142" t="s">
        <v>212</v>
      </c>
      <c r="B64" s="133" t="s">
        <v>212</v>
      </c>
      <c r="C64" s="125">
        <v>11498247.650000006</v>
      </c>
      <c r="D64" s="126">
        <v>11498247.650000006</v>
      </c>
      <c r="E64" s="126">
        <v>13392527.816739311</v>
      </c>
      <c r="F64" s="126">
        <v>11040454.400000002</v>
      </c>
      <c r="G64" s="127">
        <v>0</v>
      </c>
      <c r="H64" s="128" t="s">
        <v>177</v>
      </c>
      <c r="I64" s="127">
        <v>-1894280.1667393055</v>
      </c>
      <c r="J64" s="128">
        <v>-14.1</v>
      </c>
      <c r="K64" s="130">
        <v>457793.25000000373</v>
      </c>
      <c r="L64" s="128">
        <v>4.0999999999999996</v>
      </c>
      <c r="M64" s="125">
        <v>33326589.999999996</v>
      </c>
      <c r="N64" s="126">
        <v>33326589.999999996</v>
      </c>
      <c r="O64" s="126">
        <v>39297894.641990803</v>
      </c>
      <c r="P64" s="126">
        <v>32059308.590000007</v>
      </c>
      <c r="Q64" s="127">
        <v>0</v>
      </c>
      <c r="R64" s="128" t="s">
        <v>177</v>
      </c>
      <c r="S64" s="127">
        <v>-5971304.6419908069</v>
      </c>
      <c r="T64" s="128">
        <v>-15.2</v>
      </c>
      <c r="U64" s="130">
        <v>1267281.409999989</v>
      </c>
      <c r="V64" s="128">
        <v>4</v>
      </c>
      <c r="W64" s="125">
        <v>67120136.480000004</v>
      </c>
      <c r="X64" s="126">
        <v>67120136.480000004</v>
      </c>
      <c r="Y64" s="126">
        <v>75095478.275489002</v>
      </c>
      <c r="Z64" s="126">
        <v>63780777.940000013</v>
      </c>
      <c r="AA64" s="127">
        <v>0</v>
      </c>
      <c r="AB64" s="128" t="s">
        <v>177</v>
      </c>
      <c r="AC64" s="127">
        <v>-7975341.7954889983</v>
      </c>
      <c r="AD64" s="128">
        <v>-10.6</v>
      </c>
      <c r="AE64" s="130">
        <v>3339358.5399999917</v>
      </c>
      <c r="AF64" s="128">
        <v>5.2</v>
      </c>
    </row>
    <row r="65" spans="1:32" customFormat="1" ht="14.4" customHeight="1" x14ac:dyDescent="0.3">
      <c r="A65" s="143"/>
      <c r="B65" s="105"/>
      <c r="C65" s="93"/>
      <c r="D65" s="94"/>
      <c r="E65" s="94"/>
      <c r="F65" s="94"/>
      <c r="G65" s="86"/>
      <c r="H65" s="95"/>
      <c r="I65" s="86"/>
      <c r="J65" s="95"/>
      <c r="K65" s="88"/>
      <c r="L65" s="95"/>
      <c r="M65" s="93"/>
      <c r="N65" s="94"/>
      <c r="O65" s="94"/>
      <c r="P65" s="94"/>
      <c r="Q65" s="86"/>
      <c r="R65" s="95"/>
      <c r="S65" s="86"/>
      <c r="T65" s="95"/>
      <c r="U65" s="88"/>
      <c r="V65" s="95"/>
      <c r="W65" s="93"/>
      <c r="X65" s="94"/>
      <c r="Y65" s="94"/>
      <c r="Z65" s="94"/>
      <c r="AA65" s="86"/>
      <c r="AB65" s="95"/>
      <c r="AC65" s="86"/>
      <c r="AD65" s="95"/>
      <c r="AE65" s="88"/>
      <c r="AF65" s="95"/>
    </row>
    <row r="66" spans="1:32" customFormat="1" ht="14.4" customHeight="1" x14ac:dyDescent="0.3">
      <c r="A66" s="143" t="s">
        <v>43</v>
      </c>
      <c r="B66" s="116" t="s">
        <v>43</v>
      </c>
      <c r="C66" s="93">
        <v>0</v>
      </c>
      <c r="D66" s="94">
        <v>0</v>
      </c>
      <c r="E66" s="94">
        <v>0</v>
      </c>
      <c r="F66" s="94">
        <v>0</v>
      </c>
      <c r="G66" s="86">
        <v>0</v>
      </c>
      <c r="H66" s="95" t="s">
        <v>177</v>
      </c>
      <c r="I66" s="86">
        <v>0</v>
      </c>
      <c r="J66" s="95" t="s">
        <v>177</v>
      </c>
      <c r="K66" s="88">
        <v>0</v>
      </c>
      <c r="L66" s="95" t="s">
        <v>177</v>
      </c>
      <c r="M66" s="93">
        <v>0</v>
      </c>
      <c r="N66" s="94">
        <v>0</v>
      </c>
      <c r="O66" s="94">
        <v>0</v>
      </c>
      <c r="P66" s="94">
        <v>0</v>
      </c>
      <c r="Q66" s="86">
        <v>0</v>
      </c>
      <c r="R66" s="95" t="s">
        <v>177</v>
      </c>
      <c r="S66" s="86">
        <v>0</v>
      </c>
      <c r="T66" s="95" t="s">
        <v>177</v>
      </c>
      <c r="U66" s="88">
        <v>0</v>
      </c>
      <c r="V66" s="95" t="s">
        <v>177</v>
      </c>
      <c r="W66" s="93">
        <v>0</v>
      </c>
      <c r="X66" s="94">
        <v>0</v>
      </c>
      <c r="Y66" s="94">
        <v>0</v>
      </c>
      <c r="Z66" s="94">
        <v>0</v>
      </c>
      <c r="AA66" s="86">
        <v>0</v>
      </c>
      <c r="AB66" s="95" t="s">
        <v>177</v>
      </c>
      <c r="AC66" s="86">
        <v>0</v>
      </c>
      <c r="AD66" s="95" t="s">
        <v>177</v>
      </c>
      <c r="AE66" s="88">
        <v>0</v>
      </c>
      <c r="AF66" s="95" t="s">
        <v>177</v>
      </c>
    </row>
    <row r="67" spans="1:32" customFormat="1" ht="14.4" customHeight="1" x14ac:dyDescent="0.3">
      <c r="A67" s="143" t="s">
        <v>213</v>
      </c>
      <c r="B67" s="116" t="s">
        <v>213</v>
      </c>
      <c r="C67" s="94">
        <v>99530.16</v>
      </c>
      <c r="D67" s="94">
        <v>99530.16</v>
      </c>
      <c r="E67" s="94">
        <v>295021.66000269924</v>
      </c>
      <c r="F67" s="94">
        <v>303704.61</v>
      </c>
      <c r="G67" s="86">
        <v>0</v>
      </c>
      <c r="H67" s="95" t="s">
        <v>177</v>
      </c>
      <c r="I67" s="86">
        <v>-195491.50000269923</v>
      </c>
      <c r="J67" s="95">
        <v>-66.3</v>
      </c>
      <c r="K67" s="88">
        <v>-204174.44999999998</v>
      </c>
      <c r="L67" s="95">
        <v>-67.2</v>
      </c>
      <c r="M67" s="94">
        <v>275576.04000000004</v>
      </c>
      <c r="N67" s="94">
        <v>275576.04000000004</v>
      </c>
      <c r="O67" s="94">
        <v>885065.66000359086</v>
      </c>
      <c r="P67" s="94">
        <v>645217.90999999992</v>
      </c>
      <c r="Q67" s="86">
        <v>0</v>
      </c>
      <c r="R67" s="95" t="s">
        <v>177</v>
      </c>
      <c r="S67" s="86">
        <v>-609489.62000359083</v>
      </c>
      <c r="T67" s="95">
        <v>-68.900000000000006</v>
      </c>
      <c r="U67" s="88">
        <v>-369641.86999999988</v>
      </c>
      <c r="V67" s="95">
        <v>-57.3</v>
      </c>
      <c r="W67" s="94">
        <v>564174.12000000011</v>
      </c>
      <c r="X67" s="94">
        <v>564174.12000000011</v>
      </c>
      <c r="Y67" s="94">
        <v>1215065.6600086102</v>
      </c>
      <c r="Z67" s="94">
        <v>1168678.1800000002</v>
      </c>
      <c r="AA67" s="86">
        <v>0</v>
      </c>
      <c r="AB67" s="95" t="s">
        <v>177</v>
      </c>
      <c r="AC67" s="86">
        <v>-650891.54000861011</v>
      </c>
      <c r="AD67" s="95">
        <v>-53.6</v>
      </c>
      <c r="AE67" s="88">
        <v>-604504.06000000006</v>
      </c>
      <c r="AF67" s="95">
        <v>-51.7</v>
      </c>
    </row>
    <row r="68" spans="1:32" customFormat="1" ht="14.4" customHeight="1" x14ac:dyDescent="0.3">
      <c r="A68" s="143" t="s">
        <v>44</v>
      </c>
      <c r="B68" s="116" t="s">
        <v>44</v>
      </c>
      <c r="C68" s="94">
        <v>155755.87999999998</v>
      </c>
      <c r="D68" s="94">
        <v>155755.87999999998</v>
      </c>
      <c r="E68" s="94">
        <v>140699.99999995582</v>
      </c>
      <c r="F68" s="94">
        <v>138039</v>
      </c>
      <c r="G68" s="86">
        <v>0</v>
      </c>
      <c r="H68" s="95" t="s">
        <v>177</v>
      </c>
      <c r="I68" s="86">
        <v>15055.880000044155</v>
      </c>
      <c r="J68" s="95">
        <v>10.7</v>
      </c>
      <c r="K68" s="88">
        <v>17716.879999999976</v>
      </c>
      <c r="L68" s="95">
        <v>12.8</v>
      </c>
      <c r="M68" s="94">
        <v>517356.36</v>
      </c>
      <c r="N68" s="94">
        <v>517356.36</v>
      </c>
      <c r="O68" s="94">
        <v>422099.99999993551</v>
      </c>
      <c r="P68" s="94">
        <v>462867.56</v>
      </c>
      <c r="Q68" s="86">
        <v>0</v>
      </c>
      <c r="R68" s="95" t="s">
        <v>177</v>
      </c>
      <c r="S68" s="86">
        <v>95256.36000006448</v>
      </c>
      <c r="T68" s="95">
        <v>22.6</v>
      </c>
      <c r="U68" s="88">
        <v>54488.799999999988</v>
      </c>
      <c r="V68" s="95">
        <v>11.8</v>
      </c>
      <c r="W68" s="94">
        <v>1075140.7999999998</v>
      </c>
      <c r="X68" s="94">
        <v>1075140.7999999998</v>
      </c>
      <c r="Y68" s="94">
        <v>844199.99999990501</v>
      </c>
      <c r="Z68" s="94">
        <v>1015836.99</v>
      </c>
      <c r="AA68" s="86">
        <v>0</v>
      </c>
      <c r="AB68" s="95" t="s">
        <v>177</v>
      </c>
      <c r="AC68" s="86">
        <v>230940.80000009481</v>
      </c>
      <c r="AD68" s="95">
        <v>27.4</v>
      </c>
      <c r="AE68" s="88">
        <v>59303.809999999823</v>
      </c>
      <c r="AF68" s="95">
        <v>5.8</v>
      </c>
    </row>
    <row r="69" spans="1:32" customFormat="1" ht="14.4" customHeight="1" x14ac:dyDescent="0.3">
      <c r="A69" s="144" t="s">
        <v>45</v>
      </c>
      <c r="B69" s="118" t="s">
        <v>45</v>
      </c>
      <c r="C69" s="94">
        <v>613344.54</v>
      </c>
      <c r="D69" s="94">
        <v>613344.54</v>
      </c>
      <c r="E69" s="94">
        <v>238145.19863096418</v>
      </c>
      <c r="F69" s="94">
        <v>233036.49</v>
      </c>
      <c r="G69" s="86">
        <v>0</v>
      </c>
      <c r="H69" s="95" t="s">
        <v>177</v>
      </c>
      <c r="I69" s="86">
        <v>375199.34136903589</v>
      </c>
      <c r="J69" s="95" t="s">
        <v>178</v>
      </c>
      <c r="K69" s="88">
        <v>380308.05000000005</v>
      </c>
      <c r="L69" s="95" t="s">
        <v>178</v>
      </c>
      <c r="M69" s="94">
        <v>1643732.67</v>
      </c>
      <c r="N69" s="94">
        <v>1643732.67</v>
      </c>
      <c r="O69" s="94">
        <v>914435.92726194044</v>
      </c>
      <c r="P69" s="94">
        <v>866330.41</v>
      </c>
      <c r="Q69" s="86">
        <v>0</v>
      </c>
      <c r="R69" s="95" t="s">
        <v>177</v>
      </c>
      <c r="S69" s="86">
        <v>729296.74273805949</v>
      </c>
      <c r="T69" s="95">
        <v>79.8</v>
      </c>
      <c r="U69" s="88">
        <v>777402.25999999989</v>
      </c>
      <c r="V69" s="95">
        <v>89.7</v>
      </c>
      <c r="W69" s="94">
        <v>2623388</v>
      </c>
      <c r="X69" s="94">
        <v>2623388</v>
      </c>
      <c r="Y69" s="94">
        <v>1731004.217262137</v>
      </c>
      <c r="Z69" s="94">
        <v>1026581.8700000001</v>
      </c>
      <c r="AA69" s="86">
        <v>0</v>
      </c>
      <c r="AB69" s="95" t="s">
        <v>177</v>
      </c>
      <c r="AC69" s="86">
        <v>892383.78273786302</v>
      </c>
      <c r="AD69" s="95">
        <v>51.6</v>
      </c>
      <c r="AE69" s="88">
        <v>1596806.13</v>
      </c>
      <c r="AF69" s="95" t="s">
        <v>178</v>
      </c>
    </row>
    <row r="70" spans="1:32" customFormat="1" ht="14.4" customHeight="1" x14ac:dyDescent="0.3">
      <c r="A70" s="144" t="s">
        <v>214</v>
      </c>
      <c r="B70" s="118" t="s">
        <v>214</v>
      </c>
      <c r="C70" s="94">
        <v>866.9</v>
      </c>
      <c r="D70" s="94">
        <v>866.9</v>
      </c>
      <c r="E70" s="94">
        <v>0</v>
      </c>
      <c r="F70" s="94">
        <v>0</v>
      </c>
      <c r="G70" s="86">
        <v>0</v>
      </c>
      <c r="H70" s="95" t="s">
        <v>177</v>
      </c>
      <c r="I70" s="86">
        <v>866.9</v>
      </c>
      <c r="J70" s="95" t="s">
        <v>178</v>
      </c>
      <c r="K70" s="88">
        <v>866.9</v>
      </c>
      <c r="L70" s="95" t="s">
        <v>178</v>
      </c>
      <c r="M70" s="94">
        <v>5341.3099999999995</v>
      </c>
      <c r="N70" s="94">
        <v>5341.3099999999995</v>
      </c>
      <c r="O70" s="94">
        <v>0</v>
      </c>
      <c r="P70" s="94">
        <v>0</v>
      </c>
      <c r="Q70" s="86">
        <v>0</v>
      </c>
      <c r="R70" s="95" t="s">
        <v>177</v>
      </c>
      <c r="S70" s="86">
        <v>5341.3099999999995</v>
      </c>
      <c r="T70" s="95" t="s">
        <v>178</v>
      </c>
      <c r="U70" s="88">
        <v>5341.3099999999995</v>
      </c>
      <c r="V70" s="95" t="s">
        <v>178</v>
      </c>
      <c r="W70" s="94">
        <v>10971.09</v>
      </c>
      <c r="X70" s="94">
        <v>10971.09</v>
      </c>
      <c r="Y70" s="94">
        <v>0</v>
      </c>
      <c r="Z70" s="94">
        <v>0</v>
      </c>
      <c r="AA70" s="86">
        <v>0</v>
      </c>
      <c r="AB70" s="95" t="s">
        <v>177</v>
      </c>
      <c r="AC70" s="86">
        <v>10971.09</v>
      </c>
      <c r="AD70" s="95" t="s">
        <v>178</v>
      </c>
      <c r="AE70" s="88">
        <v>10971.09</v>
      </c>
      <c r="AF70" s="95" t="s">
        <v>178</v>
      </c>
    </row>
    <row r="71" spans="1:32" customFormat="1" ht="14.4" customHeight="1" x14ac:dyDescent="0.3">
      <c r="A71" s="144" t="s">
        <v>46</v>
      </c>
      <c r="B71" s="118" t="s">
        <v>46</v>
      </c>
      <c r="C71" s="94">
        <v>0</v>
      </c>
      <c r="D71" s="94">
        <v>0</v>
      </c>
      <c r="E71" s="94">
        <v>0</v>
      </c>
      <c r="F71" s="94">
        <v>0</v>
      </c>
      <c r="G71" s="86">
        <v>0</v>
      </c>
      <c r="H71" s="95" t="s">
        <v>177</v>
      </c>
      <c r="I71" s="86">
        <v>0</v>
      </c>
      <c r="J71" s="95" t="s">
        <v>177</v>
      </c>
      <c r="K71" s="88">
        <v>0</v>
      </c>
      <c r="L71" s="95" t="s">
        <v>177</v>
      </c>
      <c r="M71" s="94">
        <v>0</v>
      </c>
      <c r="N71" s="94">
        <v>0</v>
      </c>
      <c r="O71" s="94">
        <v>0</v>
      </c>
      <c r="P71" s="94">
        <v>0</v>
      </c>
      <c r="Q71" s="86">
        <v>0</v>
      </c>
      <c r="R71" s="95" t="s">
        <v>177</v>
      </c>
      <c r="S71" s="86">
        <v>0</v>
      </c>
      <c r="T71" s="95" t="s">
        <v>177</v>
      </c>
      <c r="U71" s="88">
        <v>0</v>
      </c>
      <c r="V71" s="95" t="s">
        <v>177</v>
      </c>
      <c r="W71" s="94">
        <v>0</v>
      </c>
      <c r="X71" s="94">
        <v>0</v>
      </c>
      <c r="Y71" s="94">
        <v>0</v>
      </c>
      <c r="Z71" s="94">
        <v>0</v>
      </c>
      <c r="AA71" s="86">
        <v>0</v>
      </c>
      <c r="AB71" s="95" t="s">
        <v>177</v>
      </c>
      <c r="AC71" s="86">
        <v>0</v>
      </c>
      <c r="AD71" s="95" t="s">
        <v>177</v>
      </c>
      <c r="AE71" s="88">
        <v>0</v>
      </c>
      <c r="AF71" s="95" t="s">
        <v>177</v>
      </c>
    </row>
    <row r="72" spans="1:32" customFormat="1" ht="14.4" customHeight="1" x14ac:dyDescent="0.3">
      <c r="A72" s="143" t="s">
        <v>221</v>
      </c>
      <c r="B72" s="118" t="s">
        <v>47</v>
      </c>
      <c r="C72" s="94">
        <v>0</v>
      </c>
      <c r="D72" s="94">
        <v>0</v>
      </c>
      <c r="E72" s="94">
        <v>0</v>
      </c>
      <c r="F72" s="94">
        <v>0</v>
      </c>
      <c r="G72" s="86">
        <v>0</v>
      </c>
      <c r="H72" s="95" t="s">
        <v>177</v>
      </c>
      <c r="I72" s="86">
        <v>0</v>
      </c>
      <c r="J72" s="95" t="s">
        <v>177</v>
      </c>
      <c r="K72" s="88">
        <v>0</v>
      </c>
      <c r="L72" s="95" t="s">
        <v>177</v>
      </c>
      <c r="M72" s="94">
        <v>0</v>
      </c>
      <c r="N72" s="94">
        <v>0</v>
      </c>
      <c r="O72" s="94">
        <v>0</v>
      </c>
      <c r="P72" s="94">
        <v>0</v>
      </c>
      <c r="Q72" s="86">
        <v>0</v>
      </c>
      <c r="R72" s="95" t="s">
        <v>177</v>
      </c>
      <c r="S72" s="86">
        <v>0</v>
      </c>
      <c r="T72" s="95" t="s">
        <v>177</v>
      </c>
      <c r="U72" s="88">
        <v>0</v>
      </c>
      <c r="V72" s="95" t="s">
        <v>177</v>
      </c>
      <c r="W72" s="94">
        <v>0</v>
      </c>
      <c r="X72" s="94">
        <v>0</v>
      </c>
      <c r="Y72" s="94">
        <v>0</v>
      </c>
      <c r="Z72" s="94">
        <v>0</v>
      </c>
      <c r="AA72" s="86">
        <v>0</v>
      </c>
      <c r="AB72" s="95" t="s">
        <v>177</v>
      </c>
      <c r="AC72" s="86">
        <v>0</v>
      </c>
      <c r="AD72" s="95" t="s">
        <v>177</v>
      </c>
      <c r="AE72" s="88">
        <v>0</v>
      </c>
      <c r="AF72" s="95" t="s">
        <v>177</v>
      </c>
    </row>
    <row r="73" spans="1:32" customFormat="1" ht="14.4" customHeight="1" x14ac:dyDescent="0.3">
      <c r="A73" s="143" t="s">
        <v>48</v>
      </c>
      <c r="B73" s="118" t="s">
        <v>48</v>
      </c>
      <c r="C73" s="94">
        <v>0</v>
      </c>
      <c r="D73" s="94">
        <v>0</v>
      </c>
      <c r="E73" s="94">
        <v>0</v>
      </c>
      <c r="F73" s="94">
        <v>0</v>
      </c>
      <c r="G73" s="86">
        <v>0</v>
      </c>
      <c r="H73" s="95" t="s">
        <v>177</v>
      </c>
      <c r="I73" s="86">
        <v>0</v>
      </c>
      <c r="J73" s="95" t="s">
        <v>177</v>
      </c>
      <c r="K73" s="88">
        <v>0</v>
      </c>
      <c r="L73" s="95" t="s">
        <v>177</v>
      </c>
      <c r="M73" s="94">
        <v>15420.96</v>
      </c>
      <c r="N73" s="94">
        <v>15420.96</v>
      </c>
      <c r="O73" s="94">
        <v>0</v>
      </c>
      <c r="P73" s="94">
        <v>0</v>
      </c>
      <c r="Q73" s="86">
        <v>0</v>
      </c>
      <c r="R73" s="95" t="s">
        <v>177</v>
      </c>
      <c r="S73" s="86">
        <v>15420.96</v>
      </c>
      <c r="T73" s="95" t="s">
        <v>178</v>
      </c>
      <c r="U73" s="88">
        <v>15420.96</v>
      </c>
      <c r="V73" s="95" t="s">
        <v>178</v>
      </c>
      <c r="W73" s="94">
        <v>15420.96</v>
      </c>
      <c r="X73" s="94">
        <v>15420.96</v>
      </c>
      <c r="Y73" s="94">
        <v>0</v>
      </c>
      <c r="Z73" s="94">
        <v>0</v>
      </c>
      <c r="AA73" s="86">
        <v>0</v>
      </c>
      <c r="AB73" s="95" t="s">
        <v>177</v>
      </c>
      <c r="AC73" s="86">
        <v>15420.96</v>
      </c>
      <c r="AD73" s="95" t="s">
        <v>178</v>
      </c>
      <c r="AE73" s="88">
        <v>15420.96</v>
      </c>
      <c r="AF73" s="95" t="s">
        <v>178</v>
      </c>
    </row>
    <row r="74" spans="1:32" customFormat="1" ht="14.4" customHeight="1" x14ac:dyDescent="0.3">
      <c r="A74" s="143" t="s">
        <v>49</v>
      </c>
      <c r="B74" s="118" t="s">
        <v>49</v>
      </c>
      <c r="C74" s="94">
        <v>518.46</v>
      </c>
      <c r="D74" s="94">
        <v>518.46</v>
      </c>
      <c r="E74" s="94">
        <v>0</v>
      </c>
      <c r="F74" s="94">
        <v>1861</v>
      </c>
      <c r="G74" s="86">
        <v>0</v>
      </c>
      <c r="H74" s="95" t="s">
        <v>177</v>
      </c>
      <c r="I74" s="86">
        <v>518.46</v>
      </c>
      <c r="J74" s="95" t="s">
        <v>178</v>
      </c>
      <c r="K74" s="88">
        <v>-1342.54</v>
      </c>
      <c r="L74" s="95">
        <v>-72.099999999999994</v>
      </c>
      <c r="M74" s="94">
        <v>2212.6</v>
      </c>
      <c r="N74" s="94">
        <v>2212.6</v>
      </c>
      <c r="O74" s="94">
        <v>0</v>
      </c>
      <c r="P74" s="94">
        <v>4391</v>
      </c>
      <c r="Q74" s="86">
        <v>0</v>
      </c>
      <c r="R74" s="95" t="s">
        <v>177</v>
      </c>
      <c r="S74" s="86">
        <v>2212.6</v>
      </c>
      <c r="T74" s="95" t="s">
        <v>178</v>
      </c>
      <c r="U74" s="88">
        <v>-2178.4</v>
      </c>
      <c r="V74" s="95">
        <v>-49.6</v>
      </c>
      <c r="W74" s="94">
        <v>7452.66</v>
      </c>
      <c r="X74" s="94">
        <v>7452.66</v>
      </c>
      <c r="Y74" s="94">
        <v>0</v>
      </c>
      <c r="Z74" s="94">
        <v>8865</v>
      </c>
      <c r="AA74" s="86">
        <v>0</v>
      </c>
      <c r="AB74" s="95" t="s">
        <v>177</v>
      </c>
      <c r="AC74" s="86">
        <v>7452.66</v>
      </c>
      <c r="AD74" s="95" t="s">
        <v>178</v>
      </c>
      <c r="AE74" s="88">
        <v>-1412.3400000000001</v>
      </c>
      <c r="AF74" s="95">
        <v>-15.9</v>
      </c>
    </row>
    <row r="75" spans="1:32" customFormat="1" ht="14.4" customHeight="1" x14ac:dyDescent="0.3">
      <c r="A75" s="143" t="s">
        <v>222</v>
      </c>
      <c r="B75" s="121" t="s">
        <v>50</v>
      </c>
      <c r="C75" s="100">
        <v>0</v>
      </c>
      <c r="D75" s="100">
        <v>0</v>
      </c>
      <c r="E75" s="100">
        <v>0</v>
      </c>
      <c r="F75" s="100">
        <v>0</v>
      </c>
      <c r="G75" s="97">
        <v>0</v>
      </c>
      <c r="H75" s="98" t="s">
        <v>177</v>
      </c>
      <c r="I75" s="97">
        <v>0</v>
      </c>
      <c r="J75" s="98" t="s">
        <v>177</v>
      </c>
      <c r="K75" s="101">
        <v>0</v>
      </c>
      <c r="L75" s="98" t="s">
        <v>177</v>
      </c>
      <c r="M75" s="100">
        <v>0</v>
      </c>
      <c r="N75" s="100">
        <v>0</v>
      </c>
      <c r="O75" s="100">
        <v>0</v>
      </c>
      <c r="P75" s="100">
        <v>0</v>
      </c>
      <c r="Q75" s="97">
        <v>0</v>
      </c>
      <c r="R75" s="98" t="s">
        <v>177</v>
      </c>
      <c r="S75" s="97">
        <v>0</v>
      </c>
      <c r="T75" s="98" t="s">
        <v>177</v>
      </c>
      <c r="U75" s="101">
        <v>0</v>
      </c>
      <c r="V75" s="98" t="s">
        <v>177</v>
      </c>
      <c r="W75" s="100">
        <v>0</v>
      </c>
      <c r="X75" s="100">
        <v>0</v>
      </c>
      <c r="Y75" s="100">
        <v>0</v>
      </c>
      <c r="Z75" s="100">
        <v>0</v>
      </c>
      <c r="AA75" s="97">
        <v>0</v>
      </c>
      <c r="AB75" s="98" t="s">
        <v>177</v>
      </c>
      <c r="AC75" s="97">
        <v>0</v>
      </c>
      <c r="AD75" s="98" t="s">
        <v>177</v>
      </c>
      <c r="AE75" s="101">
        <v>0</v>
      </c>
      <c r="AF75" s="98" t="s">
        <v>177</v>
      </c>
    </row>
    <row r="76" spans="1:32" s="58" customFormat="1" ht="14.4" customHeight="1" x14ac:dyDescent="0.3">
      <c r="A76" s="142" t="s">
        <v>51</v>
      </c>
      <c r="B76" s="133" t="s">
        <v>51</v>
      </c>
      <c r="C76" s="125">
        <v>13443652.23000001</v>
      </c>
      <c r="D76" s="125">
        <v>13443652.23000001</v>
      </c>
      <c r="E76" s="125">
        <v>15146609.646492815</v>
      </c>
      <c r="F76" s="125">
        <v>12628682.500000002</v>
      </c>
      <c r="G76" s="127">
        <v>0</v>
      </c>
      <c r="H76" s="128" t="s">
        <v>177</v>
      </c>
      <c r="I76" s="127">
        <v>-1702957.4164928049</v>
      </c>
      <c r="J76" s="128">
        <v>-11.2</v>
      </c>
      <c r="K76" s="130">
        <v>814969.7300000079</v>
      </c>
      <c r="L76" s="128">
        <v>6.5</v>
      </c>
      <c r="M76" s="125">
        <v>38397615.539999999</v>
      </c>
      <c r="N76" s="125">
        <v>38397615.539999999</v>
      </c>
      <c r="O76" s="125">
        <v>44540644.972908169</v>
      </c>
      <c r="P76" s="125">
        <v>36557823.279999986</v>
      </c>
      <c r="Q76" s="127">
        <v>0</v>
      </c>
      <c r="R76" s="128" t="s">
        <v>177</v>
      </c>
      <c r="S76" s="127">
        <v>-6143029.4329081699</v>
      </c>
      <c r="T76" s="128">
        <v>-13.8</v>
      </c>
      <c r="U76" s="130">
        <v>1839792.2600000128</v>
      </c>
      <c r="V76" s="128">
        <v>5</v>
      </c>
      <c r="W76" s="125">
        <v>76787056.929999933</v>
      </c>
      <c r="X76" s="125">
        <v>76787056.929999933</v>
      </c>
      <c r="Y76" s="125">
        <v>84701913.544787392</v>
      </c>
      <c r="Z76" s="125">
        <v>72072841.490000024</v>
      </c>
      <c r="AA76" s="127">
        <v>0</v>
      </c>
      <c r="AB76" s="128" t="s">
        <v>177</v>
      </c>
      <c r="AC76" s="127">
        <v>-7914856.6147874594</v>
      </c>
      <c r="AD76" s="128">
        <v>-9.3000000000000007</v>
      </c>
      <c r="AE76" s="130">
        <v>4714215.4399999082</v>
      </c>
      <c r="AF76" s="128">
        <v>6.5</v>
      </c>
    </row>
    <row r="77" spans="1:32" customFormat="1" ht="14.4" customHeight="1" x14ac:dyDescent="0.3">
      <c r="A77" s="143"/>
      <c r="B77" s="105"/>
      <c r="C77" s="94"/>
      <c r="D77" s="94"/>
      <c r="E77" s="94"/>
      <c r="F77" s="94"/>
      <c r="G77" s="86"/>
      <c r="H77" s="95"/>
      <c r="I77" s="86"/>
      <c r="J77" s="95"/>
      <c r="K77" s="88"/>
      <c r="L77" s="95"/>
      <c r="M77" s="94"/>
      <c r="N77" s="94"/>
      <c r="O77" s="94"/>
      <c r="P77" s="94"/>
      <c r="Q77" s="86"/>
      <c r="R77" s="95"/>
      <c r="S77" s="86"/>
      <c r="T77" s="95"/>
      <c r="U77" s="88"/>
      <c r="V77" s="95"/>
      <c r="W77" s="94"/>
      <c r="X77" s="94"/>
      <c r="Y77" s="94"/>
      <c r="Z77" s="94"/>
      <c r="AA77" s="86"/>
      <c r="AB77" s="95"/>
      <c r="AC77" s="86"/>
      <c r="AD77" s="95"/>
      <c r="AE77" s="88"/>
      <c r="AF77" s="95"/>
    </row>
    <row r="78" spans="1:32" s="58" customFormat="1" ht="14.4" customHeight="1" x14ac:dyDescent="0.3">
      <c r="A78" s="145" t="s">
        <v>215</v>
      </c>
      <c r="B78" s="133" t="s">
        <v>215</v>
      </c>
      <c r="C78" s="125">
        <v>12368263.590000007</v>
      </c>
      <c r="D78" s="125">
        <v>12368263.590000007</v>
      </c>
      <c r="E78" s="125">
        <v>14066394.67537293</v>
      </c>
      <c r="F78" s="125">
        <v>11717095.500000002</v>
      </c>
      <c r="G78" s="127">
        <v>0</v>
      </c>
      <c r="H78" s="128" t="s">
        <v>177</v>
      </c>
      <c r="I78" s="127">
        <v>-1698131.0853729229</v>
      </c>
      <c r="J78" s="128">
        <v>-12.1</v>
      </c>
      <c r="K78" s="130">
        <v>651168.09000000544</v>
      </c>
      <c r="L78" s="128">
        <v>5.6</v>
      </c>
      <c r="M78" s="125">
        <v>35786229.93999999</v>
      </c>
      <c r="N78" s="125">
        <v>35786229.93999999</v>
      </c>
      <c r="O78" s="125">
        <v>41519496.229256272</v>
      </c>
      <c r="P78" s="125">
        <v>34038115.469999999</v>
      </c>
      <c r="Q78" s="127">
        <v>0</v>
      </c>
      <c r="R78" s="128" t="s">
        <v>177</v>
      </c>
      <c r="S78" s="127">
        <v>-5733266.2892562822</v>
      </c>
      <c r="T78" s="128">
        <v>-13.8</v>
      </c>
      <c r="U78" s="130">
        <v>1748114.4699999914</v>
      </c>
      <c r="V78" s="128">
        <v>5.0999999999999996</v>
      </c>
      <c r="W78" s="125">
        <v>71416684.10999997</v>
      </c>
      <c r="X78" s="125">
        <v>71416684.10999997</v>
      </c>
      <c r="Y78" s="125">
        <v>78885748.152759656</v>
      </c>
      <c r="Z78" s="125">
        <v>67000739.980000004</v>
      </c>
      <c r="AA78" s="127">
        <v>0</v>
      </c>
      <c r="AB78" s="128" t="s">
        <v>177</v>
      </c>
      <c r="AC78" s="127">
        <v>-7469064.0427596867</v>
      </c>
      <c r="AD78" s="128">
        <v>-9.5</v>
      </c>
      <c r="AE78" s="130">
        <v>4415944.1299999654</v>
      </c>
      <c r="AF78" s="128">
        <v>6.6</v>
      </c>
    </row>
    <row r="79" spans="1:32" customFormat="1" ht="14.4" customHeight="1" x14ac:dyDescent="0.3">
      <c r="C79" s="40"/>
      <c r="D79" s="40"/>
      <c r="E79" s="40"/>
      <c r="F79" s="40"/>
      <c r="G79" s="40"/>
      <c r="H79" s="122"/>
      <c r="I79" s="40"/>
      <c r="J79" s="122"/>
      <c r="K79" s="40"/>
      <c r="L79" s="122"/>
      <c r="M79" s="40"/>
      <c r="N79" s="40"/>
      <c r="O79" s="40"/>
      <c r="P79" s="40"/>
      <c r="Q79" s="40"/>
      <c r="R79" s="122"/>
      <c r="S79" s="40"/>
      <c r="T79" s="122"/>
      <c r="U79" s="40"/>
      <c r="V79" s="122"/>
      <c r="W79" s="40"/>
      <c r="X79" s="40"/>
      <c r="Y79" s="40"/>
      <c r="Z79" s="40"/>
      <c r="AA79" s="40"/>
      <c r="AB79" s="122"/>
      <c r="AC79" s="40"/>
      <c r="AD79" s="122"/>
      <c r="AE79" s="40"/>
      <c r="AF79" s="122"/>
    </row>
    <row r="80" spans="1:32" customFormat="1" ht="14.4" customHeight="1" x14ac:dyDescent="0.3">
      <c r="C80" s="40"/>
      <c r="D80" s="40"/>
      <c r="E80" s="40"/>
      <c r="F80" s="40"/>
      <c r="G80" s="40"/>
      <c r="H80" s="122"/>
      <c r="I80" s="40"/>
      <c r="J80" s="122"/>
      <c r="K80" s="40"/>
      <c r="L80" s="122"/>
      <c r="M80" s="40"/>
      <c r="N80" s="40"/>
      <c r="O80" s="40"/>
      <c r="P80" s="40"/>
      <c r="Q80" s="40"/>
      <c r="R80" s="122"/>
      <c r="S80" s="40"/>
      <c r="T80" s="122"/>
      <c r="U80" s="40"/>
      <c r="V80" s="122"/>
      <c r="W80" s="40"/>
      <c r="X80" s="40"/>
      <c r="Y80" s="40"/>
      <c r="Z80" s="40"/>
      <c r="AA80" s="40"/>
      <c r="AB80" s="122"/>
      <c r="AC80" s="40"/>
      <c r="AD80" s="122"/>
      <c r="AE80" s="40"/>
      <c r="AF80" s="122"/>
    </row>
    <row r="81" spans="3:32" customFormat="1" ht="14.4" customHeight="1" x14ac:dyDescent="0.3">
      <c r="C81" s="40"/>
      <c r="D81" s="40"/>
      <c r="E81" s="40"/>
      <c r="F81" s="40"/>
      <c r="G81" s="40"/>
      <c r="H81" s="122"/>
      <c r="I81" s="40"/>
      <c r="J81" s="122"/>
      <c r="K81" s="40"/>
      <c r="L81" s="122"/>
      <c r="M81" s="40"/>
      <c r="N81" s="40"/>
      <c r="O81" s="40"/>
      <c r="P81" s="40"/>
      <c r="Q81" s="40"/>
      <c r="R81" s="122"/>
      <c r="S81" s="40"/>
      <c r="T81" s="122"/>
      <c r="U81" s="40"/>
      <c r="V81" s="122"/>
      <c r="W81" s="40"/>
      <c r="X81" s="40"/>
      <c r="Y81" s="40"/>
      <c r="Z81" s="40"/>
      <c r="AA81" s="40"/>
      <c r="AB81" s="122"/>
      <c r="AC81" s="40"/>
      <c r="AD81" s="122"/>
      <c r="AE81" s="40"/>
      <c r="AF81" s="122"/>
    </row>
    <row r="82" spans="3:32" customFormat="1" ht="14.4" customHeight="1" x14ac:dyDescent="0.3">
      <c r="C82" s="40"/>
      <c r="D82" s="40"/>
      <c r="E82" s="40"/>
      <c r="F82" s="40"/>
      <c r="G82" s="40"/>
      <c r="H82" s="122"/>
      <c r="I82" s="40"/>
      <c r="J82" s="122"/>
      <c r="K82" s="40"/>
      <c r="L82" s="122"/>
      <c r="M82" s="40"/>
      <c r="N82" s="40"/>
      <c r="O82" s="40"/>
      <c r="P82" s="40"/>
      <c r="Q82" s="40"/>
      <c r="R82" s="122"/>
      <c r="S82" s="40"/>
      <c r="T82" s="122"/>
      <c r="U82" s="40"/>
      <c r="V82" s="122"/>
      <c r="W82" s="40"/>
      <c r="X82" s="40"/>
      <c r="Y82" s="40"/>
      <c r="Z82" s="40"/>
      <c r="AA82" s="40"/>
      <c r="AB82" s="122"/>
      <c r="AC82" s="40"/>
      <c r="AD82" s="122"/>
      <c r="AE82" s="40"/>
      <c r="AF82" s="122"/>
    </row>
    <row r="83" spans="3:32" customFormat="1" ht="14.4" customHeight="1" x14ac:dyDescent="0.3">
      <c r="C83" s="40"/>
      <c r="D83" s="40"/>
      <c r="E83" s="40"/>
      <c r="F83" s="40"/>
      <c r="G83" s="40"/>
      <c r="H83" s="122"/>
      <c r="I83" s="40"/>
      <c r="J83" s="122"/>
      <c r="K83" s="40"/>
      <c r="L83" s="122"/>
      <c r="M83" s="40"/>
      <c r="N83" s="40"/>
      <c r="O83" s="40"/>
      <c r="P83" s="40"/>
      <c r="Q83" s="40"/>
      <c r="R83" s="122"/>
      <c r="S83" s="40"/>
      <c r="T83" s="122"/>
      <c r="U83" s="40"/>
      <c r="V83" s="122"/>
      <c r="W83" s="40"/>
      <c r="X83" s="40"/>
      <c r="Y83" s="40"/>
      <c r="Z83" s="40"/>
      <c r="AA83" s="40"/>
      <c r="AB83" s="122"/>
      <c r="AC83" s="40"/>
      <c r="AD83" s="122"/>
      <c r="AE83" s="40"/>
      <c r="AF83" s="122"/>
    </row>
    <row r="84" spans="3:32" customFormat="1" ht="14.4" customHeight="1" x14ac:dyDescent="0.3">
      <c r="C84" s="40"/>
      <c r="D84" s="40"/>
      <c r="E84" s="40"/>
      <c r="F84" s="40"/>
      <c r="G84" s="40"/>
      <c r="H84" s="122"/>
      <c r="I84" s="40"/>
      <c r="J84" s="122"/>
      <c r="K84" s="40"/>
      <c r="L84" s="122"/>
      <c r="M84" s="40"/>
      <c r="N84" s="40"/>
      <c r="O84" s="40"/>
      <c r="P84" s="40"/>
      <c r="Q84" s="40"/>
      <c r="R84" s="122"/>
      <c r="S84" s="40"/>
      <c r="T84" s="122"/>
      <c r="U84" s="40"/>
      <c r="V84" s="122"/>
      <c r="W84" s="40"/>
      <c r="X84" s="40"/>
      <c r="Y84" s="40"/>
      <c r="Z84" s="40"/>
      <c r="AA84" s="40"/>
      <c r="AB84" s="122"/>
      <c r="AC84" s="40"/>
      <c r="AD84" s="122"/>
      <c r="AE84" s="40"/>
      <c r="AF84" s="122"/>
    </row>
    <row r="85" spans="3:32" customFormat="1" ht="14.4" customHeight="1" x14ac:dyDescent="0.3">
      <c r="C85" s="40"/>
      <c r="D85" s="40"/>
      <c r="E85" s="40"/>
      <c r="F85" s="40"/>
      <c r="G85" s="40"/>
      <c r="H85" s="122"/>
      <c r="I85" s="40"/>
      <c r="J85" s="122"/>
      <c r="K85" s="40"/>
      <c r="L85" s="122"/>
      <c r="M85" s="40"/>
      <c r="N85" s="40"/>
      <c r="O85" s="40"/>
      <c r="P85" s="40"/>
      <c r="Q85" s="40"/>
      <c r="R85" s="122"/>
      <c r="S85" s="40"/>
      <c r="T85" s="122"/>
      <c r="U85" s="40"/>
      <c r="V85" s="122"/>
      <c r="W85" s="40"/>
      <c r="X85" s="40"/>
      <c r="Y85" s="40"/>
      <c r="Z85" s="40"/>
      <c r="AA85" s="40"/>
      <c r="AB85" s="122"/>
      <c r="AC85" s="40"/>
      <c r="AD85" s="122"/>
      <c r="AE85" s="40"/>
      <c r="AF85" s="122"/>
    </row>
    <row r="86" spans="3:32" customFormat="1" ht="14.4" customHeight="1" x14ac:dyDescent="0.3">
      <c r="C86" s="40"/>
      <c r="D86" s="40"/>
      <c r="E86" s="40"/>
      <c r="F86" s="40"/>
      <c r="G86" s="40"/>
      <c r="H86" s="122"/>
      <c r="I86" s="40"/>
      <c r="J86" s="122"/>
      <c r="K86" s="40"/>
      <c r="L86" s="122"/>
      <c r="M86" s="40"/>
      <c r="N86" s="40"/>
      <c r="O86" s="40"/>
      <c r="P86" s="40"/>
      <c r="Q86" s="40"/>
      <c r="R86" s="122"/>
      <c r="S86" s="40"/>
      <c r="T86" s="122"/>
      <c r="U86" s="40"/>
      <c r="V86" s="122"/>
      <c r="W86" s="40"/>
      <c r="X86" s="40"/>
      <c r="Y86" s="40"/>
      <c r="Z86" s="40"/>
      <c r="AA86" s="40"/>
      <c r="AB86" s="122"/>
      <c r="AC86" s="40"/>
      <c r="AD86" s="122"/>
      <c r="AE86" s="40"/>
      <c r="AF86" s="122"/>
    </row>
    <row r="87" spans="3:32" customFormat="1" ht="14.4" customHeight="1" x14ac:dyDescent="0.3">
      <c r="C87" s="40"/>
      <c r="D87" s="40"/>
      <c r="E87" s="40"/>
      <c r="F87" s="40"/>
      <c r="G87" s="40"/>
      <c r="H87" s="122"/>
      <c r="I87" s="40"/>
      <c r="J87" s="122"/>
      <c r="K87" s="40"/>
      <c r="L87" s="122"/>
      <c r="M87" s="40"/>
      <c r="N87" s="40"/>
      <c r="O87" s="40"/>
      <c r="P87" s="40"/>
      <c r="Q87" s="40"/>
      <c r="R87" s="122"/>
      <c r="S87" s="40"/>
      <c r="T87" s="122"/>
      <c r="U87" s="40"/>
      <c r="V87" s="122"/>
      <c r="W87" s="40"/>
      <c r="X87" s="40"/>
      <c r="Y87" s="40"/>
      <c r="Z87" s="40"/>
      <c r="AA87" s="40"/>
      <c r="AB87" s="122"/>
      <c r="AC87" s="40"/>
      <c r="AD87" s="122"/>
      <c r="AE87" s="40"/>
      <c r="AF87" s="122"/>
    </row>
    <row r="88" spans="3:32" customFormat="1" ht="14.4" customHeight="1" x14ac:dyDescent="0.3">
      <c r="C88" s="40"/>
      <c r="D88" s="40"/>
      <c r="E88" s="40"/>
      <c r="F88" s="40"/>
      <c r="G88" s="40"/>
      <c r="H88" s="122"/>
      <c r="I88" s="40"/>
      <c r="J88" s="122"/>
      <c r="K88" s="40"/>
      <c r="L88" s="122"/>
      <c r="M88" s="40"/>
      <c r="N88" s="40"/>
      <c r="O88" s="40"/>
      <c r="P88" s="40"/>
      <c r="Q88" s="40"/>
      <c r="R88" s="122"/>
      <c r="S88" s="40"/>
      <c r="T88" s="122"/>
      <c r="U88" s="40"/>
      <c r="V88" s="122"/>
      <c r="W88" s="40"/>
      <c r="X88" s="40"/>
      <c r="Y88" s="40"/>
      <c r="Z88" s="40"/>
      <c r="AA88" s="40"/>
      <c r="AB88" s="122"/>
      <c r="AC88" s="40"/>
      <c r="AD88" s="122"/>
      <c r="AE88" s="40"/>
      <c r="AF88" s="122"/>
    </row>
    <row r="89" spans="3:32" customFormat="1" ht="14.4" customHeight="1" x14ac:dyDescent="0.3">
      <c r="C89" s="40"/>
      <c r="D89" s="40"/>
      <c r="E89" s="40"/>
      <c r="F89" s="40"/>
      <c r="G89" s="40"/>
      <c r="H89" s="122"/>
      <c r="I89" s="40"/>
      <c r="J89" s="122"/>
      <c r="K89" s="40"/>
      <c r="L89" s="122"/>
      <c r="M89" s="40"/>
      <c r="N89" s="40"/>
      <c r="O89" s="40"/>
      <c r="P89" s="40"/>
      <c r="Q89" s="40"/>
      <c r="R89" s="122"/>
      <c r="S89" s="40"/>
      <c r="T89" s="122"/>
      <c r="U89" s="40"/>
      <c r="V89" s="122"/>
      <c r="W89" s="40"/>
      <c r="X89" s="40"/>
      <c r="Y89" s="40"/>
      <c r="Z89" s="40"/>
      <c r="AA89" s="40"/>
      <c r="AB89" s="122"/>
      <c r="AC89" s="40"/>
      <c r="AD89" s="122"/>
      <c r="AE89" s="40"/>
      <c r="AF89" s="122"/>
    </row>
    <row r="90" spans="3:32" customFormat="1" ht="14.4" customHeight="1" x14ac:dyDescent="0.3">
      <c r="H90" s="123"/>
      <c r="J90" s="123"/>
      <c r="L90" s="123"/>
      <c r="R90" s="123"/>
      <c r="T90" s="123"/>
      <c r="V90" s="123"/>
      <c r="AB90" s="123"/>
      <c r="AD90" s="123"/>
      <c r="AF90" s="123"/>
    </row>
    <row r="91" spans="3:32" customFormat="1" ht="14.4" customHeight="1" x14ac:dyDescent="0.3">
      <c r="H91" s="123"/>
      <c r="J91" s="123"/>
      <c r="L91" s="123"/>
      <c r="R91" s="123"/>
      <c r="T91" s="123"/>
      <c r="V91" s="123"/>
      <c r="AB91" s="123"/>
      <c r="AD91" s="123"/>
      <c r="AF91" s="123"/>
    </row>
    <row r="92" spans="3:32" customFormat="1" ht="14.4" customHeight="1" x14ac:dyDescent="0.3">
      <c r="H92" s="123"/>
      <c r="J92" s="123"/>
      <c r="L92" s="123"/>
      <c r="R92" s="123"/>
      <c r="T92" s="123"/>
      <c r="V92" s="123"/>
      <c r="AB92" s="123"/>
      <c r="AD92" s="123"/>
      <c r="AF92" s="123"/>
    </row>
    <row r="93" spans="3:32" customFormat="1" ht="14.4" customHeight="1" x14ac:dyDescent="0.3">
      <c r="H93" s="123"/>
      <c r="J93" s="123"/>
      <c r="L93" s="123"/>
      <c r="R93" s="123"/>
      <c r="T93" s="123"/>
      <c r="V93" s="123"/>
      <c r="AB93" s="123"/>
      <c r="AD93" s="123"/>
      <c r="AF93" s="123"/>
    </row>
    <row r="94" spans="3:32" customFormat="1" ht="14.4" customHeight="1" x14ac:dyDescent="0.3">
      <c r="H94" s="123"/>
      <c r="J94" s="123"/>
      <c r="L94" s="123"/>
      <c r="R94" s="123"/>
      <c r="T94" s="123"/>
      <c r="V94" s="123"/>
      <c r="AB94" s="123"/>
      <c r="AD94" s="123"/>
      <c r="AF94" s="123"/>
    </row>
    <row r="95" spans="3:32" customFormat="1" ht="14.4" customHeight="1" x14ac:dyDescent="0.3">
      <c r="H95" s="123"/>
      <c r="J95" s="123"/>
      <c r="L95" s="123"/>
      <c r="R95" s="123"/>
      <c r="T95" s="123"/>
      <c r="V95" s="123"/>
      <c r="AB95" s="123"/>
      <c r="AD95" s="123"/>
      <c r="AF95" s="123"/>
    </row>
    <row r="96" spans="3:32" customFormat="1" ht="14.4" customHeight="1" x14ac:dyDescent="0.3">
      <c r="H96" s="123"/>
      <c r="J96" s="123"/>
      <c r="L96" s="123"/>
      <c r="R96" s="123"/>
      <c r="T96" s="123"/>
      <c r="V96" s="123"/>
      <c r="AB96" s="123"/>
      <c r="AD96" s="123"/>
      <c r="AF96" s="123"/>
    </row>
    <row r="97" spans="8:32" customFormat="1" ht="14.4" customHeight="1" x14ac:dyDescent="0.3">
      <c r="H97" s="123"/>
      <c r="J97" s="123"/>
      <c r="L97" s="123"/>
      <c r="R97" s="123"/>
      <c r="T97" s="123"/>
      <c r="V97" s="123"/>
      <c r="AB97" s="123"/>
      <c r="AD97" s="123"/>
      <c r="AF97" s="123"/>
    </row>
    <row r="98" spans="8:32" customFormat="1" ht="14.4" customHeight="1" x14ac:dyDescent="0.3">
      <c r="H98" s="123"/>
      <c r="J98" s="123"/>
      <c r="L98" s="123"/>
      <c r="R98" s="123"/>
      <c r="T98" s="123"/>
      <c r="V98" s="123"/>
      <c r="AB98" s="123"/>
      <c r="AD98" s="123"/>
      <c r="AF98" s="123"/>
    </row>
    <row r="99" spans="8:32" customFormat="1" ht="14.4" customHeight="1" x14ac:dyDescent="0.3">
      <c r="H99" s="123"/>
      <c r="J99" s="123"/>
      <c r="L99" s="123"/>
      <c r="R99" s="123"/>
      <c r="T99" s="123"/>
      <c r="V99" s="123"/>
      <c r="AB99" s="123"/>
      <c r="AD99" s="123"/>
      <c r="AF99" s="123"/>
    </row>
    <row r="100" spans="8:32" customFormat="1" ht="14.4" customHeight="1" x14ac:dyDescent="0.3">
      <c r="H100" s="123"/>
      <c r="J100" s="123"/>
      <c r="L100" s="123"/>
      <c r="R100" s="123"/>
      <c r="T100" s="123"/>
      <c r="V100" s="123"/>
      <c r="AB100" s="123"/>
      <c r="AD100" s="123"/>
      <c r="AF100" s="123"/>
    </row>
    <row r="101" spans="8:32" customFormat="1" ht="14.4" customHeight="1" x14ac:dyDescent="0.3">
      <c r="H101" s="123"/>
      <c r="J101" s="123"/>
      <c r="L101" s="123"/>
      <c r="R101" s="123"/>
      <c r="T101" s="123"/>
      <c r="V101" s="123"/>
      <c r="AB101" s="123"/>
      <c r="AD101" s="123"/>
      <c r="AF101" s="123"/>
    </row>
    <row r="102" spans="8:32" customFormat="1" ht="14.4" customHeight="1" x14ac:dyDescent="0.3">
      <c r="H102" s="123"/>
      <c r="J102" s="123"/>
      <c r="L102" s="123"/>
      <c r="R102" s="123"/>
      <c r="T102" s="123"/>
      <c r="V102" s="123"/>
      <c r="AB102" s="123"/>
      <c r="AD102" s="123"/>
      <c r="AF102" s="123"/>
    </row>
    <row r="103" spans="8:32" customFormat="1" ht="14.4" customHeight="1" x14ac:dyDescent="0.3">
      <c r="H103" s="123"/>
      <c r="J103" s="123"/>
      <c r="L103" s="123"/>
      <c r="R103" s="123"/>
      <c r="T103" s="123"/>
      <c r="V103" s="123"/>
      <c r="AB103" s="123"/>
      <c r="AD103" s="123"/>
      <c r="AF103" s="123"/>
    </row>
    <row r="104" spans="8:32" customFormat="1" ht="14.4" customHeight="1" x14ac:dyDescent="0.3">
      <c r="H104" s="123"/>
      <c r="J104" s="123"/>
      <c r="L104" s="123"/>
      <c r="R104" s="123"/>
      <c r="T104" s="123"/>
      <c r="V104" s="123"/>
      <c r="AB104" s="123"/>
      <c r="AD104" s="123"/>
      <c r="AF104" s="123"/>
    </row>
    <row r="105" spans="8:32" customFormat="1" ht="14.4" customHeight="1" x14ac:dyDescent="0.3">
      <c r="H105" s="123"/>
      <c r="J105" s="123"/>
      <c r="L105" s="123"/>
      <c r="R105" s="123"/>
      <c r="T105" s="123"/>
      <c r="V105" s="123"/>
      <c r="AB105" s="123"/>
      <c r="AD105" s="123"/>
      <c r="AF105" s="123"/>
    </row>
    <row r="106" spans="8:32" customFormat="1" ht="14.4" customHeight="1" x14ac:dyDescent="0.3">
      <c r="H106" s="123"/>
      <c r="J106" s="123"/>
      <c r="L106" s="123"/>
      <c r="R106" s="123"/>
      <c r="T106" s="123"/>
      <c r="V106" s="123"/>
      <c r="AB106" s="123"/>
      <c r="AD106" s="123"/>
      <c r="AF106" s="123"/>
    </row>
    <row r="107" spans="8:32" customFormat="1" ht="14.4" customHeight="1" x14ac:dyDescent="0.3">
      <c r="H107" s="123"/>
      <c r="J107" s="123"/>
      <c r="L107" s="123"/>
      <c r="R107" s="123"/>
      <c r="T107" s="123"/>
      <c r="V107" s="123"/>
      <c r="AB107" s="123"/>
      <c r="AD107" s="123"/>
      <c r="AF107" s="123"/>
    </row>
  </sheetData>
  <mergeCells count="1">
    <mergeCell ref="A16:A17"/>
  </mergeCells>
  <conditionalFormatting sqref="C16:D16 F16:F17 C15:L15 G17:L17">
    <cfRule type="cellIs" dxfId="532" priority="104" operator="lessThan">
      <formula>0</formula>
    </cfRule>
  </conditionalFormatting>
  <conditionalFormatting sqref="C18:D18 F18 I18:L18">
    <cfRule type="cellIs" dxfId="531" priority="103" operator="lessThan">
      <formula>0</formula>
    </cfRule>
  </conditionalFormatting>
  <conditionalFormatting sqref="C19:D20 C22:D24 C29:D36 C41:D52 C72:D78 C54:D70 F54:F70 F72:F78 F41:F52 F29:F36 F22:F24 F19:F20 I19:L20 I22:L24 I29:L36 I41:L42 I72:L78 I54:L70 I44:L52 I43:K43">
    <cfRule type="cellIs" dxfId="530" priority="102" operator="lessThan">
      <formula>0</formula>
    </cfRule>
  </conditionalFormatting>
  <conditionalFormatting sqref="C21:D21 F21 I21:L21">
    <cfRule type="cellIs" dxfId="529" priority="101" operator="lessThan">
      <formula>0</formula>
    </cfRule>
  </conditionalFormatting>
  <conditionalFormatting sqref="C25:D28 F25:F28 I25:L28">
    <cfRule type="cellIs" dxfId="528" priority="100" operator="lessThan">
      <formula>0</formula>
    </cfRule>
  </conditionalFormatting>
  <conditionalFormatting sqref="C37:D38 F37:F38 I37:L38">
    <cfRule type="cellIs" dxfId="527" priority="99" operator="lessThan">
      <formula>0</formula>
    </cfRule>
  </conditionalFormatting>
  <conditionalFormatting sqref="C39:D40 F39:F40 I39:L40">
    <cfRule type="cellIs" dxfId="526" priority="98" operator="lessThan">
      <formula>0</formula>
    </cfRule>
  </conditionalFormatting>
  <conditionalFormatting sqref="C53:D53 F53 I53:L53">
    <cfRule type="cellIs" dxfId="525" priority="97" operator="lessThan">
      <formula>0</formula>
    </cfRule>
  </conditionalFormatting>
  <conditionalFormatting sqref="C71:D71 F71 I71:L71">
    <cfRule type="cellIs" dxfId="524" priority="96" operator="lessThan">
      <formula>0</formula>
    </cfRule>
  </conditionalFormatting>
  <conditionalFormatting sqref="D1:E1">
    <cfRule type="cellIs" dxfId="523" priority="95" operator="lessThan">
      <formula>0</formula>
    </cfRule>
  </conditionalFormatting>
  <conditionalFormatting sqref="E16">
    <cfRule type="cellIs" dxfId="522" priority="94" operator="lessThan">
      <formula>0</formula>
    </cfRule>
  </conditionalFormatting>
  <conditionalFormatting sqref="E18">
    <cfRule type="cellIs" dxfId="521" priority="93" operator="lessThan">
      <formula>0</formula>
    </cfRule>
  </conditionalFormatting>
  <conditionalFormatting sqref="E19:E20 E22:E24 E29:E36 E41:E52 E72:E78 E54:E70">
    <cfRule type="cellIs" dxfId="520" priority="92" operator="lessThan">
      <formula>0</formula>
    </cfRule>
  </conditionalFormatting>
  <conditionalFormatting sqref="E21">
    <cfRule type="cellIs" dxfId="519" priority="91" operator="lessThan">
      <formula>0</formula>
    </cfRule>
  </conditionalFormatting>
  <conditionalFormatting sqref="E25:E28">
    <cfRule type="cellIs" dxfId="518" priority="90" operator="lessThan">
      <formula>0</formula>
    </cfRule>
  </conditionalFormatting>
  <conditionalFormatting sqref="E37:E38">
    <cfRule type="cellIs" dxfId="517" priority="89" operator="lessThan">
      <formula>0</formula>
    </cfRule>
  </conditionalFormatting>
  <conditionalFormatting sqref="E39:E40">
    <cfRule type="cellIs" dxfId="516" priority="88" operator="lessThan">
      <formula>0</formula>
    </cfRule>
  </conditionalFormatting>
  <conditionalFormatting sqref="E53">
    <cfRule type="cellIs" dxfId="515" priority="87" operator="lessThan">
      <formula>0</formula>
    </cfRule>
  </conditionalFormatting>
  <conditionalFormatting sqref="E71">
    <cfRule type="cellIs" dxfId="514" priority="86" operator="lessThan">
      <formula>0</formula>
    </cfRule>
  </conditionalFormatting>
  <conditionalFormatting sqref="G18:H18">
    <cfRule type="cellIs" dxfId="513" priority="85" operator="lessThan">
      <formula>0</formula>
    </cfRule>
  </conditionalFormatting>
  <conditionalFormatting sqref="G20:H20 G22:H24 G29:H36 G41:H52 G72:H78 G54:H70 G19">
    <cfRule type="cellIs" dxfId="512" priority="84" operator="lessThan">
      <formula>0</formula>
    </cfRule>
  </conditionalFormatting>
  <conditionalFormatting sqref="G21:H21">
    <cfRule type="cellIs" dxfId="511" priority="83" operator="lessThan">
      <formula>0</formula>
    </cfRule>
  </conditionalFormatting>
  <conditionalFormatting sqref="G25:H28">
    <cfRule type="cellIs" dxfId="510" priority="82" operator="lessThan">
      <formula>0</formula>
    </cfRule>
  </conditionalFormatting>
  <conditionalFormatting sqref="G37:H38">
    <cfRule type="cellIs" dxfId="509" priority="81" operator="lessThan">
      <formula>0</formula>
    </cfRule>
  </conditionalFormatting>
  <conditionalFormatting sqref="G39:H40">
    <cfRule type="cellIs" dxfId="508" priority="80" operator="lessThan">
      <formula>0</formula>
    </cfRule>
  </conditionalFormatting>
  <conditionalFormatting sqref="G53:H53">
    <cfRule type="cellIs" dxfId="507" priority="79" operator="lessThan">
      <formula>0</formula>
    </cfRule>
  </conditionalFormatting>
  <conditionalFormatting sqref="G71:H71">
    <cfRule type="cellIs" dxfId="506" priority="78" operator="lessThan">
      <formula>0</formula>
    </cfRule>
  </conditionalFormatting>
  <conditionalFormatting sqref="H19">
    <cfRule type="cellIs" dxfId="505" priority="77" operator="lessThan">
      <formula>0</formula>
    </cfRule>
  </conditionalFormatting>
  <conditionalFormatting sqref="P17 N17">
    <cfRule type="cellIs" dxfId="504" priority="76" operator="lessThan">
      <formula>0</formula>
    </cfRule>
  </conditionalFormatting>
  <conditionalFormatting sqref="M18:N18 P18 S18:V18">
    <cfRule type="cellIs" dxfId="503" priority="75" operator="lessThan">
      <formula>0</formula>
    </cfRule>
  </conditionalFormatting>
  <conditionalFormatting sqref="M19:N20 M22:N24 M29:N36 M41:N52 M72:N78 M54:N70 P54:P70 P72:P78 P41:P52 P29:P36 P22:P24 P19:P20 S19:V20 S22:V22 S33:V36 S41:V52 S72:V78 S54:V70 S23:U24 S29:U32">
    <cfRule type="cellIs" dxfId="502" priority="74" operator="lessThan">
      <formula>0</formula>
    </cfRule>
  </conditionalFormatting>
  <conditionalFormatting sqref="M21:N21 P21 S21:V21">
    <cfRule type="cellIs" dxfId="501" priority="73" operator="lessThan">
      <formula>0</formula>
    </cfRule>
  </conditionalFormatting>
  <conditionalFormatting sqref="M25:N28 P25:P28 S28:V28 S25:U27 V23:V27 V29:V32">
    <cfRule type="cellIs" dxfId="500" priority="72" operator="lessThan">
      <formula>0</formula>
    </cfRule>
  </conditionalFormatting>
  <conditionalFormatting sqref="M37:N38 P37:P38 S37:V38">
    <cfRule type="cellIs" dxfId="499" priority="71" operator="lessThan">
      <formula>0</formula>
    </cfRule>
  </conditionalFormatting>
  <conditionalFormatting sqref="M39:N40 P39:P40 S39:V40">
    <cfRule type="cellIs" dxfId="498" priority="70" operator="lessThan">
      <formula>0</formula>
    </cfRule>
  </conditionalFormatting>
  <conditionalFormatting sqref="M53:N53 P53 S53:V53">
    <cfRule type="cellIs" dxfId="497" priority="69" operator="lessThan">
      <formula>0</formula>
    </cfRule>
  </conditionalFormatting>
  <conditionalFormatting sqref="M71:N71 P71 S71:V71">
    <cfRule type="cellIs" dxfId="496" priority="68" operator="lessThan">
      <formula>0</formula>
    </cfRule>
  </conditionalFormatting>
  <conditionalFormatting sqref="N1:O1">
    <cfRule type="cellIs" dxfId="495" priority="67" operator="lessThan">
      <formula>0</formula>
    </cfRule>
  </conditionalFormatting>
  <conditionalFormatting sqref="O17">
    <cfRule type="cellIs" dxfId="494" priority="66" operator="lessThan">
      <formula>0</formula>
    </cfRule>
  </conditionalFormatting>
  <conditionalFormatting sqref="O18">
    <cfRule type="cellIs" dxfId="493" priority="65" operator="lessThan">
      <formula>0</formula>
    </cfRule>
  </conditionalFormatting>
  <conditionalFormatting sqref="O19:O20 O22:O24 O29:O36 O41:O52 O72:O78 O54:O70">
    <cfRule type="cellIs" dxfId="492" priority="64" operator="lessThan">
      <formula>0</formula>
    </cfRule>
  </conditionalFormatting>
  <conditionalFormatting sqref="O21">
    <cfRule type="cellIs" dxfId="491" priority="63" operator="lessThan">
      <formula>0</formula>
    </cfRule>
  </conditionalFormatting>
  <conditionalFormatting sqref="O25:O28">
    <cfRule type="cellIs" dxfId="490" priority="62" operator="lessThan">
      <formula>0</formula>
    </cfRule>
  </conditionalFormatting>
  <conditionalFormatting sqref="O37:O38">
    <cfRule type="cellIs" dxfId="489" priority="61" operator="lessThan">
      <formula>0</formula>
    </cfRule>
  </conditionalFormatting>
  <conditionalFormatting sqref="O39:O40">
    <cfRule type="cellIs" dxfId="488" priority="60" operator="lessThan">
      <formula>0</formula>
    </cfRule>
  </conditionalFormatting>
  <conditionalFormatting sqref="O53">
    <cfRule type="cellIs" dxfId="487" priority="59" operator="lessThan">
      <formula>0</formula>
    </cfRule>
  </conditionalFormatting>
  <conditionalFormatting sqref="O71">
    <cfRule type="cellIs" dxfId="486" priority="58" operator="lessThan">
      <formula>0</formula>
    </cfRule>
  </conditionalFormatting>
  <conditionalFormatting sqref="Q18:R18">
    <cfRule type="cellIs" dxfId="485" priority="57" operator="lessThan">
      <formula>0</formula>
    </cfRule>
  </conditionalFormatting>
  <conditionalFormatting sqref="Q20:R20 Q22:R24 Q29:R36 Q41:R52 Q72:R78 Q54:R70 Q19">
    <cfRule type="cellIs" dxfId="484" priority="56" operator="lessThan">
      <formula>0</formula>
    </cfRule>
  </conditionalFormatting>
  <conditionalFormatting sqref="Q21:R21">
    <cfRule type="cellIs" dxfId="483" priority="55" operator="lessThan">
      <formula>0</formula>
    </cfRule>
  </conditionalFormatting>
  <conditionalFormatting sqref="Q25:R28">
    <cfRule type="cellIs" dxfId="482" priority="54" operator="lessThan">
      <formula>0</formula>
    </cfRule>
  </conditionalFormatting>
  <conditionalFormatting sqref="Q37:R38">
    <cfRule type="cellIs" dxfId="481" priority="53" operator="lessThan">
      <formula>0</formula>
    </cfRule>
  </conditionalFormatting>
  <conditionalFormatting sqref="Q39:R40">
    <cfRule type="cellIs" dxfId="480" priority="52" operator="lessThan">
      <formula>0</formula>
    </cfRule>
  </conditionalFormatting>
  <conditionalFormatting sqref="Q53:R53">
    <cfRule type="cellIs" dxfId="479" priority="51" operator="lessThan">
      <formula>0</formula>
    </cfRule>
  </conditionalFormatting>
  <conditionalFormatting sqref="Q71:R71">
    <cfRule type="cellIs" dxfId="478" priority="50" operator="lessThan">
      <formula>0</formula>
    </cfRule>
  </conditionalFormatting>
  <conditionalFormatting sqref="R19">
    <cfRule type="cellIs" dxfId="477" priority="49" operator="lessThan">
      <formula>0</formula>
    </cfRule>
  </conditionalFormatting>
  <conditionalFormatting sqref="Z17 X17">
    <cfRule type="cellIs" dxfId="476" priority="48" operator="lessThan">
      <formula>0</formula>
    </cfRule>
  </conditionalFormatting>
  <conditionalFormatting sqref="W18:X18 Z18 AC18:AF18">
    <cfRule type="cellIs" dxfId="475" priority="47" operator="lessThan">
      <formula>0</formula>
    </cfRule>
  </conditionalFormatting>
  <conditionalFormatting sqref="W19:X20 W22:X24 W29:X36 W41:X52 W72:X78 W54:X70 Z54:Z70 Z72:Z78 Z41:Z52 Z29:Z36 Z22:Z24 Z19:Z20 AC19:AF20 AC22:AF24 AC29:AF36 AC41:AF52 AC72:AF78 AC54:AF70">
    <cfRule type="cellIs" dxfId="474" priority="46" operator="lessThan">
      <formula>0</formula>
    </cfRule>
  </conditionalFormatting>
  <conditionalFormatting sqref="W21:X21 Z21 AC21:AF21">
    <cfRule type="cellIs" dxfId="473" priority="45" operator="lessThan">
      <formula>0</formula>
    </cfRule>
  </conditionalFormatting>
  <conditionalFormatting sqref="W25:X28 Z25:Z28 AC25:AF28">
    <cfRule type="cellIs" dxfId="472" priority="44" operator="lessThan">
      <formula>0</formula>
    </cfRule>
  </conditionalFormatting>
  <conditionalFormatting sqref="W37:X38 Z37:Z38 AC37:AF38">
    <cfRule type="cellIs" dxfId="471" priority="43" operator="lessThan">
      <formula>0</formula>
    </cfRule>
  </conditionalFormatting>
  <conditionalFormatting sqref="W39:X40 Z39:Z40 AC39:AF40">
    <cfRule type="cellIs" dxfId="470" priority="42" operator="lessThan">
      <formula>0</formula>
    </cfRule>
  </conditionalFormatting>
  <conditionalFormatting sqref="W53:X53 Z53 AC53:AF53">
    <cfRule type="cellIs" dxfId="469" priority="41" operator="lessThan">
      <formula>0</formula>
    </cfRule>
  </conditionalFormatting>
  <conditionalFormatting sqref="W71:X71 Z71 AC71:AF71">
    <cfRule type="cellIs" dxfId="468" priority="40" operator="lessThan">
      <formula>0</formula>
    </cfRule>
  </conditionalFormatting>
  <conditionalFormatting sqref="X1:Y1">
    <cfRule type="cellIs" dxfId="467" priority="39" operator="lessThan">
      <formula>0</formula>
    </cfRule>
  </conditionalFormatting>
  <conditionalFormatting sqref="Y17">
    <cfRule type="cellIs" dxfId="466" priority="38" operator="lessThan">
      <formula>0</formula>
    </cfRule>
  </conditionalFormatting>
  <conditionalFormatting sqref="Y18">
    <cfRule type="cellIs" dxfId="465" priority="37" operator="lessThan">
      <formula>0</formula>
    </cfRule>
  </conditionalFormatting>
  <conditionalFormatting sqref="Y19:Y20 Y22:Y24 Y29:Y36 Y41:Y52 Y72:Y78 Y54:Y70">
    <cfRule type="cellIs" dxfId="464" priority="36" operator="lessThan">
      <formula>0</formula>
    </cfRule>
  </conditionalFormatting>
  <conditionalFormatting sqref="Y21">
    <cfRule type="cellIs" dxfId="463" priority="35" operator="lessThan">
      <formula>0</formula>
    </cfRule>
  </conditionalFormatting>
  <conditionalFormatting sqref="Y25:Y28">
    <cfRule type="cellIs" dxfId="462" priority="34" operator="lessThan">
      <formula>0</formula>
    </cfRule>
  </conditionalFormatting>
  <conditionalFormatting sqref="Y37:Y38">
    <cfRule type="cellIs" dxfId="461" priority="33" operator="lessThan">
      <formula>0</formula>
    </cfRule>
  </conditionalFormatting>
  <conditionalFormatting sqref="Y39:Y40">
    <cfRule type="cellIs" dxfId="460" priority="32" operator="lessThan">
      <formula>0</formula>
    </cfRule>
  </conditionalFormatting>
  <conditionalFormatting sqref="Y53">
    <cfRule type="cellIs" dxfId="459" priority="31" operator="lessThan">
      <formula>0</formula>
    </cfRule>
  </conditionalFormatting>
  <conditionalFormatting sqref="Y71">
    <cfRule type="cellIs" dxfId="458" priority="30" operator="lessThan">
      <formula>0</formula>
    </cfRule>
  </conditionalFormatting>
  <conditionalFormatting sqref="AA18:AB18">
    <cfRule type="cellIs" dxfId="457" priority="29" operator="lessThan">
      <formula>0</formula>
    </cfRule>
  </conditionalFormatting>
  <conditionalFormatting sqref="AA20:AB20 AA22:AB24 AA29:AB36 AA41:AB52 AA72:AB78 AA54:AB70 AA19">
    <cfRule type="cellIs" dxfId="456" priority="28" operator="lessThan">
      <formula>0</formula>
    </cfRule>
  </conditionalFormatting>
  <conditionalFormatting sqref="AA21:AB21">
    <cfRule type="cellIs" dxfId="455" priority="27" operator="lessThan">
      <formula>0</formula>
    </cfRule>
  </conditionalFormatting>
  <conditionalFormatting sqref="AA25:AB28">
    <cfRule type="cellIs" dxfId="454" priority="26" operator="lessThan">
      <formula>0</formula>
    </cfRule>
  </conditionalFormatting>
  <conditionalFormatting sqref="AA37:AB38">
    <cfRule type="cellIs" dxfId="453" priority="25" operator="lessThan">
      <formula>0</formula>
    </cfRule>
  </conditionalFormatting>
  <conditionalFormatting sqref="AA39:AB40">
    <cfRule type="cellIs" dxfId="452" priority="24" operator="lessThan">
      <formula>0</formula>
    </cfRule>
  </conditionalFormatting>
  <conditionalFormatting sqref="AA53:AB53">
    <cfRule type="cellIs" dxfId="451" priority="23" operator="lessThan">
      <formula>0</formula>
    </cfRule>
  </conditionalFormatting>
  <conditionalFormatting sqref="AA71:AB71">
    <cfRule type="cellIs" dxfId="450" priority="22" operator="lessThan">
      <formula>0</formula>
    </cfRule>
  </conditionalFormatting>
  <conditionalFormatting sqref="AB19">
    <cfRule type="cellIs" dxfId="449" priority="21" operator="lessThan">
      <formula>0</formula>
    </cfRule>
  </conditionalFormatting>
  <conditionalFormatting sqref="M17">
    <cfRule type="cellIs" dxfId="448" priority="20" operator="lessThan">
      <formula>0</formula>
    </cfRule>
  </conditionalFormatting>
  <conditionalFormatting sqref="M15:P15 M16:N16 P16 S15:V15">
    <cfRule type="cellIs" dxfId="447" priority="19" operator="lessThan">
      <formula>0</formula>
    </cfRule>
  </conditionalFormatting>
  <conditionalFormatting sqref="O16">
    <cfRule type="cellIs" dxfId="446" priority="18" operator="lessThan">
      <formula>0</formula>
    </cfRule>
  </conditionalFormatting>
  <conditionalFormatting sqref="Q15:R15">
    <cfRule type="cellIs" dxfId="445" priority="17" operator="lessThan">
      <formula>0</formula>
    </cfRule>
  </conditionalFormatting>
  <conditionalFormatting sqref="W15:Z15 W16:X16 Z16 AC15:AF15">
    <cfRule type="cellIs" dxfId="444" priority="16" operator="lessThan">
      <formula>0</formula>
    </cfRule>
  </conditionalFormatting>
  <conditionalFormatting sqref="Y16">
    <cfRule type="cellIs" dxfId="443" priority="15" operator="lessThan">
      <formula>0</formula>
    </cfRule>
  </conditionalFormatting>
  <conditionalFormatting sqref="AA15:AB15">
    <cfRule type="cellIs" dxfId="442" priority="14" operator="lessThan">
      <formula>0</formula>
    </cfRule>
  </conditionalFormatting>
  <conditionalFormatting sqref="E17">
    <cfRule type="cellIs" dxfId="441" priority="13" operator="lessThan">
      <formula>0</formula>
    </cfRule>
  </conditionalFormatting>
  <conditionalFormatting sqref="J16:L16">
    <cfRule type="cellIs" dxfId="440" priority="12" operator="lessThan">
      <formula>0</formula>
    </cfRule>
  </conditionalFormatting>
  <conditionalFormatting sqref="G16:H16">
    <cfRule type="cellIs" dxfId="439" priority="11" operator="lessThan">
      <formula>0</formula>
    </cfRule>
  </conditionalFormatting>
  <conditionalFormatting sqref="I16">
    <cfRule type="cellIs" dxfId="438" priority="10" operator="lessThan">
      <formula>0</formula>
    </cfRule>
  </conditionalFormatting>
  <conditionalFormatting sqref="Q17:V17">
    <cfRule type="cellIs" dxfId="437" priority="9" operator="lessThan">
      <formula>0</formula>
    </cfRule>
  </conditionalFormatting>
  <conditionalFormatting sqref="T16:V16">
    <cfRule type="cellIs" dxfId="436" priority="8" operator="lessThan">
      <formula>0</formula>
    </cfRule>
  </conditionalFormatting>
  <conditionalFormatting sqref="Q16:R16">
    <cfRule type="cellIs" dxfId="435" priority="7" operator="lessThan">
      <formula>0</formula>
    </cfRule>
  </conditionalFormatting>
  <conditionalFormatting sqref="S16">
    <cfRule type="cellIs" dxfId="434" priority="6" operator="lessThan">
      <formula>0</formula>
    </cfRule>
  </conditionalFormatting>
  <conditionalFormatting sqref="AA17:AF17">
    <cfRule type="cellIs" dxfId="433" priority="5" operator="lessThan">
      <formula>0</formula>
    </cfRule>
  </conditionalFormatting>
  <conditionalFormatting sqref="AD16:AF16">
    <cfRule type="cellIs" dxfId="432" priority="4" operator="lessThan">
      <formula>0</formula>
    </cfRule>
  </conditionalFormatting>
  <conditionalFormatting sqref="AA16:AB16">
    <cfRule type="cellIs" dxfId="431" priority="3" operator="lessThan">
      <formula>0</formula>
    </cfRule>
  </conditionalFormatting>
  <conditionalFormatting sqref="AC16">
    <cfRule type="cellIs" dxfId="430" priority="2" operator="lessThan">
      <formula>0</formula>
    </cfRule>
  </conditionalFormatting>
  <conditionalFormatting sqref="L43">
    <cfRule type="cellIs" dxfId="429" priority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G107"/>
  <sheetViews>
    <sheetView topLeftCell="B1" workbookViewId="0">
      <pane xSplit="1" ySplit="17" topLeftCell="C18" activePane="bottomRight" state="frozen"/>
      <selection activeCell="AD79" sqref="AD79"/>
      <selection pane="topRight" activeCell="AD79" sqref="AD79"/>
      <selection pane="bottomLeft" activeCell="AD79" sqref="AD79"/>
      <selection pane="bottomRight" activeCell="AD79" sqref="AD79"/>
    </sheetView>
  </sheetViews>
  <sheetFormatPr defaultColWidth="8.88671875" defaultRowHeight="14.4" x14ac:dyDescent="0.3"/>
  <cols>
    <col min="1" max="1" width="38.109375" style="40" hidden="1" customWidth="1"/>
    <col min="2" max="2" width="36.77734375" style="40" customWidth="1"/>
    <col min="3" max="7" width="13.77734375" style="110" customWidth="1"/>
    <col min="8" max="8" width="8.77734375" style="110" customWidth="1"/>
    <col min="9" max="9" width="13.77734375" style="110" customWidth="1"/>
    <col min="10" max="10" width="8.77734375" style="110" customWidth="1"/>
    <col min="11" max="11" width="13.77734375" style="110" customWidth="1"/>
    <col min="12" max="12" width="8.77734375" style="110" customWidth="1"/>
    <col min="13" max="17" width="13.77734375" style="110" customWidth="1"/>
    <col min="18" max="18" width="8.77734375" style="110" customWidth="1"/>
    <col min="19" max="19" width="13.77734375" style="110" customWidth="1"/>
    <col min="20" max="20" width="8.77734375" style="110" customWidth="1"/>
    <col min="21" max="21" width="13.77734375" style="110" customWidth="1"/>
    <col min="22" max="22" width="8.77734375" style="110" customWidth="1"/>
    <col min="23" max="27" width="13.77734375" style="110" customWidth="1"/>
    <col min="28" max="28" width="8.77734375" style="110" customWidth="1"/>
    <col min="29" max="29" width="13.77734375" style="110" customWidth="1"/>
    <col min="30" max="30" width="8.77734375" style="110" customWidth="1"/>
    <col min="31" max="31" width="13.77734375" style="110" customWidth="1"/>
    <col min="32" max="32" width="8.77734375" style="110" customWidth="1"/>
    <col min="33" max="33" width="8.88671875" style="110"/>
    <col min="34" max="16384" width="8.88671875" style="40"/>
  </cols>
  <sheetData>
    <row r="1" spans="1:32" s="40" customFormat="1" ht="14.4" customHeight="1" x14ac:dyDescent="0.3">
      <c r="C1" s="110"/>
      <c r="D1" s="134" t="s">
        <v>233</v>
      </c>
      <c r="E1" s="65"/>
      <c r="F1" s="110"/>
      <c r="G1" s="110"/>
      <c r="H1" s="110"/>
      <c r="I1" s="110"/>
      <c r="J1" s="110"/>
      <c r="K1" s="110"/>
      <c r="L1" s="110"/>
      <c r="M1" s="110"/>
      <c r="N1" s="65"/>
      <c r="O1" s="65"/>
      <c r="P1" s="110"/>
      <c r="Q1" s="110"/>
      <c r="R1" s="110"/>
      <c r="S1" s="110"/>
      <c r="T1" s="110"/>
      <c r="U1" s="110"/>
      <c r="V1" s="110"/>
      <c r="W1" s="110"/>
      <c r="X1" s="65"/>
      <c r="Y1" s="65"/>
      <c r="Z1" s="110"/>
      <c r="AA1" s="110"/>
      <c r="AB1" s="110"/>
      <c r="AC1" s="110"/>
      <c r="AD1" s="110"/>
      <c r="AE1" s="110"/>
      <c r="AF1" s="110"/>
    </row>
    <row r="2" spans="1:32" s="40" customFormat="1" ht="14.4" hidden="1" customHeight="1" x14ac:dyDescent="0.3">
      <c r="B2" s="66" t="s">
        <v>188</v>
      </c>
      <c r="C2" s="66"/>
      <c r="D2" s="110"/>
      <c r="E2" s="110"/>
      <c r="F2" s="110"/>
      <c r="G2" s="110"/>
      <c r="H2" s="110"/>
      <c r="I2" s="110"/>
      <c r="J2" s="110"/>
      <c r="K2" s="110"/>
      <c r="L2" s="110"/>
      <c r="M2" s="66"/>
      <c r="N2" s="110"/>
      <c r="O2" s="110"/>
      <c r="P2" s="110"/>
      <c r="Q2" s="110"/>
      <c r="R2" s="110"/>
      <c r="S2" s="110"/>
      <c r="T2" s="110"/>
      <c r="U2" s="110"/>
      <c r="V2" s="110"/>
      <c r="W2" s="66"/>
      <c r="X2" s="110"/>
      <c r="Y2" s="110"/>
      <c r="Z2" s="110"/>
      <c r="AA2" s="110"/>
      <c r="AB2" s="110"/>
      <c r="AC2" s="110"/>
      <c r="AD2" s="110"/>
      <c r="AE2" s="110"/>
      <c r="AF2" s="110"/>
    </row>
    <row r="3" spans="1:32" s="40" customFormat="1" ht="14.4" hidden="1" customHeight="1" x14ac:dyDescent="0.3">
      <c r="B3" s="67" t="s">
        <v>189</v>
      </c>
      <c r="C3" s="68" t="s">
        <v>190</v>
      </c>
      <c r="D3" s="110"/>
      <c r="E3" s="110"/>
      <c r="F3" s="110"/>
      <c r="G3" s="110"/>
      <c r="H3" s="110"/>
      <c r="I3" s="110"/>
      <c r="J3" s="110"/>
      <c r="K3" s="110"/>
      <c r="L3" s="110"/>
      <c r="M3" s="68"/>
      <c r="N3" s="110"/>
      <c r="O3" s="110"/>
      <c r="P3" s="110"/>
      <c r="Q3" s="110"/>
      <c r="R3" s="110"/>
      <c r="S3" s="110"/>
      <c r="T3" s="110"/>
      <c r="U3" s="110"/>
      <c r="V3" s="110"/>
      <c r="W3" s="68"/>
      <c r="X3" s="110"/>
      <c r="Y3" s="110"/>
      <c r="Z3" s="110"/>
      <c r="AA3" s="110"/>
      <c r="AB3" s="110"/>
      <c r="AC3" s="110"/>
      <c r="AD3" s="110"/>
      <c r="AE3" s="110"/>
      <c r="AF3" s="110"/>
    </row>
    <row r="4" spans="1:32" s="40" customFormat="1" ht="14.4" customHeight="1" x14ac:dyDescent="0.3">
      <c r="B4" s="67" t="s">
        <v>191</v>
      </c>
      <c r="C4" s="69" t="s">
        <v>242</v>
      </c>
      <c r="D4" s="110"/>
      <c r="E4" s="110"/>
      <c r="F4" s="110"/>
      <c r="G4" s="110"/>
      <c r="H4" s="110"/>
      <c r="I4" s="110"/>
      <c r="J4" s="110"/>
      <c r="K4" s="110"/>
      <c r="L4" s="110"/>
      <c r="M4" s="69"/>
      <c r="N4" s="110"/>
      <c r="O4" s="110"/>
      <c r="P4" s="110"/>
      <c r="Q4" s="110"/>
      <c r="R4" s="110"/>
      <c r="S4" s="110"/>
      <c r="T4" s="110"/>
      <c r="U4" s="110"/>
      <c r="V4" s="110"/>
      <c r="W4" s="69"/>
      <c r="X4" s="110"/>
      <c r="Y4" s="110"/>
      <c r="Z4" s="110"/>
      <c r="AA4" s="110"/>
      <c r="AB4" s="110"/>
      <c r="AC4" s="110"/>
      <c r="AD4" s="110"/>
      <c r="AE4" s="110"/>
      <c r="AF4" s="110"/>
    </row>
    <row r="5" spans="1:32" s="40" customFormat="1" ht="14.4" customHeight="1" x14ac:dyDescent="0.3">
      <c r="B5" s="67" t="s">
        <v>192</v>
      </c>
      <c r="C5" s="68" t="s">
        <v>193</v>
      </c>
      <c r="D5" s="110"/>
      <c r="E5" s="110"/>
      <c r="F5" s="110"/>
      <c r="G5" s="110"/>
      <c r="H5" s="110"/>
      <c r="I5" s="110"/>
      <c r="J5" s="110"/>
      <c r="K5" s="110"/>
      <c r="L5" s="110"/>
      <c r="M5" s="68"/>
      <c r="N5" s="110"/>
      <c r="O5" s="110"/>
      <c r="P5" s="110"/>
      <c r="Q5" s="110"/>
      <c r="R5" s="110"/>
      <c r="S5" s="110"/>
      <c r="T5" s="110"/>
      <c r="U5" s="110"/>
      <c r="V5" s="110"/>
      <c r="W5" s="68"/>
      <c r="X5" s="110"/>
      <c r="Y5" s="110"/>
      <c r="Z5" s="110"/>
      <c r="AA5" s="110"/>
      <c r="AB5" s="110"/>
      <c r="AC5" s="110"/>
      <c r="AD5" s="110"/>
      <c r="AE5" s="110"/>
      <c r="AF5" s="110"/>
    </row>
    <row r="6" spans="1:32" s="40" customFormat="1" ht="14.4" customHeight="1" x14ac:dyDescent="0.3">
      <c r="B6" s="67" t="s">
        <v>194</v>
      </c>
      <c r="C6" s="68" t="s">
        <v>195</v>
      </c>
      <c r="D6" s="110"/>
      <c r="E6" s="110"/>
      <c r="F6" s="110"/>
      <c r="G6" s="110"/>
      <c r="H6" s="110"/>
      <c r="I6" s="110"/>
      <c r="J6" s="110"/>
      <c r="K6" s="110"/>
      <c r="L6" s="110"/>
      <c r="M6" s="68"/>
      <c r="N6" s="110"/>
      <c r="O6" s="110"/>
      <c r="P6" s="110"/>
      <c r="Q6" s="110"/>
      <c r="R6" s="110"/>
      <c r="S6" s="110"/>
      <c r="T6" s="110"/>
      <c r="U6" s="110"/>
      <c r="V6" s="110"/>
      <c r="W6" s="68"/>
      <c r="X6" s="110"/>
      <c r="Y6" s="110"/>
      <c r="Z6" s="110"/>
      <c r="AA6" s="110"/>
      <c r="AB6" s="110"/>
      <c r="AC6" s="110"/>
      <c r="AD6" s="110"/>
      <c r="AE6" s="110"/>
      <c r="AF6" s="110"/>
    </row>
    <row r="7" spans="1:32" s="40" customFormat="1" ht="14.4" customHeight="1" x14ac:dyDescent="0.3">
      <c r="B7" s="67" t="s">
        <v>196</v>
      </c>
      <c r="C7" s="68" t="s">
        <v>197</v>
      </c>
      <c r="D7" s="110"/>
      <c r="E7" s="110"/>
      <c r="F7" s="110"/>
      <c r="G7" s="110"/>
      <c r="H7" s="110"/>
      <c r="I7" s="110"/>
      <c r="J7" s="110"/>
      <c r="K7" s="110"/>
      <c r="L7" s="110"/>
      <c r="M7" s="68"/>
      <c r="N7" s="110"/>
      <c r="O7" s="110"/>
      <c r="P7" s="110"/>
      <c r="Q7" s="110"/>
      <c r="R7" s="110"/>
      <c r="S7" s="110"/>
      <c r="T7" s="110"/>
      <c r="U7" s="110"/>
      <c r="V7" s="110"/>
      <c r="W7" s="68"/>
      <c r="X7" s="110"/>
      <c r="Y7" s="110"/>
      <c r="Z7" s="110"/>
      <c r="AA7" s="110"/>
      <c r="AB7" s="110"/>
      <c r="AC7" s="110"/>
      <c r="AD7" s="110"/>
      <c r="AE7" s="110"/>
      <c r="AF7" s="110"/>
    </row>
    <row r="8" spans="1:32" s="40" customFormat="1" ht="14.4" customHeight="1" x14ac:dyDescent="0.3">
      <c r="B8" s="67" t="s">
        <v>198</v>
      </c>
      <c r="C8" s="68" t="s">
        <v>199</v>
      </c>
      <c r="D8" s="110"/>
      <c r="E8" s="110"/>
      <c r="F8" s="110"/>
      <c r="G8" s="110"/>
      <c r="H8" s="110"/>
      <c r="I8" s="110"/>
      <c r="J8" s="110"/>
      <c r="K8" s="110"/>
      <c r="L8" s="110"/>
      <c r="M8" s="68"/>
      <c r="N8" s="110"/>
      <c r="O8" s="110"/>
      <c r="P8" s="110"/>
      <c r="Q8" s="110"/>
      <c r="R8" s="110"/>
      <c r="S8" s="110"/>
      <c r="T8" s="110"/>
      <c r="U8" s="110"/>
      <c r="V8" s="110"/>
      <c r="W8" s="68"/>
      <c r="X8" s="110"/>
      <c r="Y8" s="110"/>
      <c r="Z8" s="110"/>
      <c r="AA8" s="110"/>
      <c r="AB8" s="110"/>
      <c r="AC8" s="110"/>
      <c r="AD8" s="110"/>
      <c r="AE8" s="110"/>
      <c r="AF8" s="110"/>
    </row>
    <row r="9" spans="1:32" s="40" customFormat="1" ht="14.4" customHeight="1" x14ac:dyDescent="0.3">
      <c r="B9" s="67" t="s">
        <v>200</v>
      </c>
      <c r="C9" s="68" t="s">
        <v>201</v>
      </c>
      <c r="D9" s="110"/>
      <c r="E9" s="110"/>
      <c r="F9" s="110"/>
      <c r="G9" s="110"/>
      <c r="H9" s="110"/>
      <c r="I9" s="110"/>
      <c r="J9" s="110"/>
      <c r="K9" s="110"/>
      <c r="L9" s="110"/>
      <c r="M9" s="68"/>
      <c r="N9" s="110"/>
      <c r="O9" s="110"/>
      <c r="P9" s="110"/>
      <c r="Q9" s="110"/>
      <c r="R9" s="110"/>
      <c r="S9" s="110"/>
      <c r="T9" s="110"/>
      <c r="U9" s="110"/>
      <c r="V9" s="110"/>
      <c r="W9" s="68"/>
      <c r="X9" s="110"/>
      <c r="Y9" s="110"/>
      <c r="Z9" s="110"/>
      <c r="AA9" s="110"/>
      <c r="AB9" s="110"/>
      <c r="AC9" s="110"/>
      <c r="AD9" s="110"/>
      <c r="AE9" s="110"/>
      <c r="AF9" s="110"/>
    </row>
    <row r="10" spans="1:32" s="40" customFormat="1" ht="14.4" customHeight="1" x14ac:dyDescent="0.3">
      <c r="B10" s="67" t="s">
        <v>202</v>
      </c>
      <c r="C10" s="68" t="s">
        <v>203</v>
      </c>
      <c r="D10" s="110"/>
      <c r="E10" s="110"/>
      <c r="F10" s="110"/>
      <c r="G10" s="110"/>
      <c r="H10" s="110"/>
      <c r="I10" s="110"/>
      <c r="J10" s="110"/>
      <c r="K10" s="110"/>
      <c r="L10" s="110"/>
      <c r="M10" s="68"/>
      <c r="N10" s="110"/>
      <c r="O10" s="110"/>
      <c r="P10" s="110"/>
      <c r="Q10" s="110"/>
      <c r="R10" s="110"/>
      <c r="S10" s="110"/>
      <c r="T10" s="110"/>
      <c r="U10" s="110"/>
      <c r="V10" s="110"/>
      <c r="W10" s="68"/>
      <c r="X10" s="110"/>
      <c r="Y10" s="110"/>
      <c r="Z10" s="110"/>
      <c r="AA10" s="110"/>
      <c r="AB10" s="110"/>
      <c r="AC10" s="110"/>
      <c r="AD10" s="110"/>
      <c r="AE10" s="110"/>
      <c r="AF10" s="110"/>
    </row>
    <row r="11" spans="1:32" s="40" customFormat="1" ht="14.4" customHeight="1" x14ac:dyDescent="0.3">
      <c r="B11" s="67" t="s">
        <v>204</v>
      </c>
      <c r="C11" s="68" t="s">
        <v>205</v>
      </c>
      <c r="D11" s="110"/>
      <c r="E11" s="110"/>
      <c r="F11" s="110"/>
      <c r="G11" s="110"/>
      <c r="H11" s="110"/>
      <c r="I11" s="110"/>
      <c r="J11" s="110"/>
      <c r="K11" s="110"/>
      <c r="L11" s="110"/>
      <c r="M11" s="68"/>
      <c r="N11" s="110"/>
      <c r="O11" s="110"/>
      <c r="P11" s="110"/>
      <c r="Q11" s="110"/>
      <c r="R11" s="110"/>
      <c r="S11" s="110"/>
      <c r="T11" s="110"/>
      <c r="U11" s="110"/>
      <c r="V11" s="110"/>
      <c r="W11" s="68"/>
      <c r="X11" s="110"/>
      <c r="Y11" s="110"/>
      <c r="Z11" s="110"/>
      <c r="AA11" s="110"/>
      <c r="AB11" s="110"/>
      <c r="AC11" s="110"/>
      <c r="AD11" s="110"/>
      <c r="AE11" s="110"/>
      <c r="AF11" s="110"/>
    </row>
    <row r="12" spans="1:32" s="40" customFormat="1" ht="14.4" customHeight="1" x14ac:dyDescent="0.3">
      <c r="B12" s="67" t="s">
        <v>206</v>
      </c>
      <c r="C12" s="69" t="s">
        <v>234</v>
      </c>
      <c r="D12" s="110"/>
      <c r="E12" s="110"/>
      <c r="F12" s="110"/>
      <c r="G12" s="110"/>
      <c r="H12" s="110"/>
      <c r="I12" s="110"/>
      <c r="J12" s="110"/>
      <c r="K12" s="110"/>
      <c r="L12" s="110"/>
      <c r="M12" s="69"/>
      <c r="N12" s="110"/>
      <c r="O12" s="110"/>
      <c r="P12" s="110"/>
      <c r="Q12" s="110"/>
      <c r="R12" s="110"/>
      <c r="S12" s="110"/>
      <c r="T12" s="110"/>
      <c r="U12" s="110"/>
      <c r="V12" s="110"/>
      <c r="W12" s="69"/>
      <c r="X12" s="110"/>
      <c r="Y12" s="110"/>
      <c r="Z12" s="110"/>
      <c r="AA12" s="110"/>
      <c r="AB12" s="110"/>
      <c r="AC12" s="110"/>
      <c r="AD12" s="110"/>
      <c r="AE12" s="110"/>
      <c r="AF12" s="110"/>
    </row>
    <row r="13" spans="1:32" s="40" customFormat="1" ht="14.4" customHeight="1" x14ac:dyDescent="0.3">
      <c r="A13" s="67"/>
      <c r="B13" s="67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</row>
    <row r="14" spans="1:32" s="40" customFormat="1" ht="15" customHeight="1" thickBot="1" x14ac:dyDescent="0.35">
      <c r="A14" s="67"/>
      <c r="B14" s="67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</row>
    <row r="15" spans="1:32" s="40" customFormat="1" ht="15" customHeight="1" thickBot="1" x14ac:dyDescent="0.35">
      <c r="C15" s="70" t="s">
        <v>207</v>
      </c>
      <c r="D15" s="71"/>
      <c r="E15" s="71"/>
      <c r="F15" s="71"/>
      <c r="G15" s="72"/>
      <c r="H15" s="73"/>
      <c r="I15" s="72"/>
      <c r="J15" s="73"/>
      <c r="K15" s="74"/>
      <c r="L15" s="75"/>
      <c r="M15" s="70" t="s">
        <v>2</v>
      </c>
      <c r="N15" s="71"/>
      <c r="O15" s="71"/>
      <c r="P15" s="71"/>
      <c r="Q15" s="72"/>
      <c r="R15" s="73"/>
      <c r="S15" s="72"/>
      <c r="T15" s="73"/>
      <c r="U15" s="74"/>
      <c r="V15" s="75"/>
      <c r="W15" s="70" t="s">
        <v>3</v>
      </c>
      <c r="X15" s="71"/>
      <c r="Y15" s="71"/>
      <c r="Z15" s="71"/>
      <c r="AA15" s="72"/>
      <c r="AB15" s="73"/>
      <c r="AC15" s="72"/>
      <c r="AD15" s="73"/>
      <c r="AE15" s="74"/>
      <c r="AF15" s="75"/>
    </row>
    <row r="16" spans="1:32" s="40" customFormat="1" ht="15" customHeight="1" thickBot="1" x14ac:dyDescent="0.35">
      <c r="A16" s="187"/>
      <c r="B16" s="146"/>
      <c r="C16" s="76" t="s">
        <v>234</v>
      </c>
      <c r="D16" s="77" t="s">
        <v>234</v>
      </c>
      <c r="E16" s="77" t="s">
        <v>234</v>
      </c>
      <c r="F16" s="77" t="s">
        <v>235</v>
      </c>
      <c r="G16" s="78" t="s">
        <v>223</v>
      </c>
      <c r="H16" s="79"/>
      <c r="I16" s="78" t="s">
        <v>208</v>
      </c>
      <c r="J16" s="79"/>
      <c r="K16" s="78" t="s">
        <v>209</v>
      </c>
      <c r="L16" s="79"/>
      <c r="M16" s="76" t="s">
        <v>236</v>
      </c>
      <c r="N16" s="77" t="s">
        <v>236</v>
      </c>
      <c r="O16" s="77" t="s">
        <v>236</v>
      </c>
      <c r="P16" s="77" t="s">
        <v>237</v>
      </c>
      <c r="Q16" s="78" t="s">
        <v>223</v>
      </c>
      <c r="R16" s="79"/>
      <c r="S16" s="78" t="s">
        <v>208</v>
      </c>
      <c r="T16" s="79"/>
      <c r="U16" s="78" t="s">
        <v>209</v>
      </c>
      <c r="V16" s="79"/>
      <c r="W16" s="76" t="s">
        <v>238</v>
      </c>
      <c r="X16" s="77" t="s">
        <v>238</v>
      </c>
      <c r="Y16" s="77" t="s">
        <v>238</v>
      </c>
      <c r="Z16" s="77" t="s">
        <v>239</v>
      </c>
      <c r="AA16" s="78" t="s">
        <v>223</v>
      </c>
      <c r="AB16" s="79"/>
      <c r="AC16" s="78" t="s">
        <v>208</v>
      </c>
      <c r="AD16" s="79"/>
      <c r="AE16" s="78" t="s">
        <v>209</v>
      </c>
      <c r="AF16" s="79"/>
    </row>
    <row r="17" spans="1:33" ht="15" customHeight="1" thickBot="1" x14ac:dyDescent="0.35">
      <c r="A17" s="187"/>
      <c r="B17" s="146"/>
      <c r="C17" s="111" t="s">
        <v>4</v>
      </c>
      <c r="D17" s="111" t="s">
        <v>224</v>
      </c>
      <c r="E17" s="80" t="s">
        <v>5</v>
      </c>
      <c r="F17" s="81" t="s">
        <v>4</v>
      </c>
      <c r="G17" s="82" t="s">
        <v>6</v>
      </c>
      <c r="H17" s="83" t="s">
        <v>7</v>
      </c>
      <c r="I17" s="82" t="s">
        <v>6</v>
      </c>
      <c r="J17" s="83" t="s">
        <v>7</v>
      </c>
      <c r="K17" s="82" t="s">
        <v>6</v>
      </c>
      <c r="L17" s="83" t="s">
        <v>7</v>
      </c>
      <c r="M17" s="84" t="s">
        <v>4</v>
      </c>
      <c r="N17" s="81" t="s">
        <v>224</v>
      </c>
      <c r="O17" s="81" t="s">
        <v>5</v>
      </c>
      <c r="P17" s="85" t="s">
        <v>4</v>
      </c>
      <c r="Q17" s="82" t="s">
        <v>6</v>
      </c>
      <c r="R17" s="83" t="s">
        <v>7</v>
      </c>
      <c r="S17" s="82" t="s">
        <v>6</v>
      </c>
      <c r="T17" s="83" t="s">
        <v>7</v>
      </c>
      <c r="U17" s="82" t="s">
        <v>6</v>
      </c>
      <c r="V17" s="83" t="s">
        <v>7</v>
      </c>
      <c r="W17" s="112" t="s">
        <v>4</v>
      </c>
      <c r="X17" s="81" t="s">
        <v>224</v>
      </c>
      <c r="Y17" s="81" t="s">
        <v>5</v>
      </c>
      <c r="Z17" s="85" t="s">
        <v>4</v>
      </c>
      <c r="AA17" s="82" t="s">
        <v>6</v>
      </c>
      <c r="AB17" s="83" t="s">
        <v>7</v>
      </c>
      <c r="AC17" s="82" t="s">
        <v>6</v>
      </c>
      <c r="AD17" s="83" t="s">
        <v>7</v>
      </c>
      <c r="AE17" s="82" t="s">
        <v>6</v>
      </c>
      <c r="AF17" s="83" t="s">
        <v>7</v>
      </c>
      <c r="AG17" s="40"/>
    </row>
    <row r="18" spans="1:33" ht="14.4" customHeight="1" x14ac:dyDescent="0.3">
      <c r="A18" s="135"/>
      <c r="B18" s="113"/>
      <c r="C18" s="86"/>
      <c r="D18" s="86"/>
      <c r="E18" s="86"/>
      <c r="F18" s="86"/>
      <c r="G18" s="86"/>
      <c r="H18" s="87"/>
      <c r="I18" s="86"/>
      <c r="J18" s="87"/>
      <c r="K18" s="88"/>
      <c r="L18" s="87"/>
      <c r="M18" s="86"/>
      <c r="N18" s="86"/>
      <c r="O18" s="86"/>
      <c r="P18" s="86"/>
      <c r="Q18" s="86"/>
      <c r="R18" s="87"/>
      <c r="S18" s="86"/>
      <c r="T18" s="87"/>
      <c r="U18" s="88"/>
      <c r="V18" s="87"/>
      <c r="W18" s="86"/>
      <c r="X18" s="86"/>
      <c r="Y18" s="86"/>
      <c r="Z18" s="86"/>
      <c r="AA18" s="86"/>
      <c r="AB18" s="87"/>
      <c r="AC18" s="86"/>
      <c r="AD18" s="87"/>
      <c r="AE18" s="88"/>
      <c r="AF18" s="87"/>
      <c r="AG18" s="40"/>
    </row>
    <row r="19" spans="1:33" s="58" customFormat="1" ht="14.4" customHeight="1" x14ac:dyDescent="0.3">
      <c r="A19" s="136" t="s">
        <v>8</v>
      </c>
      <c r="B19" s="124" t="s">
        <v>8</v>
      </c>
      <c r="C19" s="125">
        <v>132316.10999999999</v>
      </c>
      <c r="D19" s="126">
        <v>132316.10999999999</v>
      </c>
      <c r="E19" s="126">
        <v>228333.80503439353</v>
      </c>
      <c r="F19" s="126">
        <v>175731.30999999994</v>
      </c>
      <c r="G19" s="127">
        <v>0</v>
      </c>
      <c r="H19" s="128" t="s">
        <v>177</v>
      </c>
      <c r="I19" s="127">
        <v>-96017.695034393546</v>
      </c>
      <c r="J19" s="128">
        <v>-42.1</v>
      </c>
      <c r="K19" s="127">
        <v>-43415.199999999953</v>
      </c>
      <c r="L19" s="128">
        <v>-24.7</v>
      </c>
      <c r="M19" s="125">
        <v>380624.39999999997</v>
      </c>
      <c r="N19" s="126">
        <v>380624.39999999997</v>
      </c>
      <c r="O19" s="126">
        <v>605001.16454376862</v>
      </c>
      <c r="P19" s="126">
        <v>436698.74999999994</v>
      </c>
      <c r="Q19" s="127">
        <v>0</v>
      </c>
      <c r="R19" s="128" t="s">
        <v>177</v>
      </c>
      <c r="S19" s="127">
        <v>-224376.76454376866</v>
      </c>
      <c r="T19" s="128">
        <v>-37.1</v>
      </c>
      <c r="U19" s="127">
        <v>-56074.349999999977</v>
      </c>
      <c r="V19" s="128">
        <v>-12.8</v>
      </c>
      <c r="W19" s="125">
        <v>914162.25</v>
      </c>
      <c r="X19" s="126">
        <v>914162.25</v>
      </c>
      <c r="Y19" s="126">
        <v>1129999.4337030847</v>
      </c>
      <c r="Z19" s="126">
        <v>881093.94</v>
      </c>
      <c r="AA19" s="127">
        <v>0</v>
      </c>
      <c r="AB19" s="128" t="s">
        <v>177</v>
      </c>
      <c r="AC19" s="127">
        <v>-215837.18370308471</v>
      </c>
      <c r="AD19" s="128">
        <v>-19.100000000000001</v>
      </c>
      <c r="AE19" s="127">
        <v>33068.310000000056</v>
      </c>
      <c r="AF19" s="128">
        <v>3.8</v>
      </c>
    </row>
    <row r="20" spans="1:33" s="58" customFormat="1" ht="14.4" customHeight="1" x14ac:dyDescent="0.3">
      <c r="A20" s="136"/>
      <c r="B20" s="114"/>
      <c r="C20" s="89"/>
      <c r="D20" s="89"/>
      <c r="E20" s="89"/>
      <c r="F20" s="89"/>
      <c r="G20" s="90"/>
      <c r="H20" s="91"/>
      <c r="I20" s="90"/>
      <c r="J20" s="91"/>
      <c r="K20" s="90"/>
      <c r="L20" s="91"/>
      <c r="M20" s="89"/>
      <c r="N20" s="89"/>
      <c r="O20" s="89"/>
      <c r="P20" s="89"/>
      <c r="Q20" s="90"/>
      <c r="R20" s="91"/>
      <c r="S20" s="90"/>
      <c r="T20" s="91"/>
      <c r="U20" s="90"/>
      <c r="V20" s="91"/>
      <c r="W20" s="89"/>
      <c r="X20" s="89"/>
      <c r="Y20" s="89"/>
      <c r="Z20" s="89"/>
      <c r="AA20" s="90"/>
      <c r="AB20" s="91"/>
      <c r="AC20" s="90"/>
      <c r="AD20" s="91"/>
      <c r="AE20" s="90"/>
      <c r="AF20" s="91"/>
    </row>
    <row r="21" spans="1:33" s="58" customFormat="1" ht="14.4" customHeight="1" x14ac:dyDescent="0.3">
      <c r="A21" s="136" t="s">
        <v>9</v>
      </c>
      <c r="B21" s="129" t="s">
        <v>9</v>
      </c>
      <c r="C21" s="126">
        <v>147846.84</v>
      </c>
      <c r="D21" s="126">
        <v>147846.84</v>
      </c>
      <c r="E21" s="126">
        <v>295455.64990038582</v>
      </c>
      <c r="F21" s="126">
        <v>215289.03999999998</v>
      </c>
      <c r="G21" s="127">
        <v>0</v>
      </c>
      <c r="H21" s="128" t="s">
        <v>177</v>
      </c>
      <c r="I21" s="127">
        <v>-147608.80990038582</v>
      </c>
      <c r="J21" s="128">
        <v>-50</v>
      </c>
      <c r="K21" s="127">
        <v>-67442.199999999983</v>
      </c>
      <c r="L21" s="128">
        <v>-31.3</v>
      </c>
      <c r="M21" s="126">
        <v>424916.53</v>
      </c>
      <c r="N21" s="126">
        <v>424916.53</v>
      </c>
      <c r="O21" s="126">
        <v>617862.15778487478</v>
      </c>
      <c r="P21" s="126">
        <v>527961.14999999991</v>
      </c>
      <c r="Q21" s="127">
        <v>0</v>
      </c>
      <c r="R21" s="128" t="s">
        <v>177</v>
      </c>
      <c r="S21" s="127">
        <v>-192945.62778487476</v>
      </c>
      <c r="T21" s="128">
        <v>-31.2</v>
      </c>
      <c r="U21" s="127">
        <v>-103044.61999999988</v>
      </c>
      <c r="V21" s="128">
        <v>-19.5</v>
      </c>
      <c r="W21" s="126">
        <v>840615.03999999992</v>
      </c>
      <c r="X21" s="126">
        <v>840615.03999999992</v>
      </c>
      <c r="Y21" s="126">
        <v>927482.15778754745</v>
      </c>
      <c r="Z21" s="126">
        <v>786455.14000000013</v>
      </c>
      <c r="AA21" s="127">
        <v>0</v>
      </c>
      <c r="AB21" s="128" t="s">
        <v>177</v>
      </c>
      <c r="AC21" s="127">
        <v>-86867.117787547526</v>
      </c>
      <c r="AD21" s="128">
        <v>-9.4</v>
      </c>
      <c r="AE21" s="127">
        <v>54159.89999999979</v>
      </c>
      <c r="AF21" s="128">
        <v>6.9</v>
      </c>
    </row>
    <row r="22" spans="1:33" customFormat="1" ht="14.4" customHeight="1" x14ac:dyDescent="0.3">
      <c r="A22" s="137"/>
      <c r="B22" s="92"/>
      <c r="C22" s="93"/>
      <c r="D22" s="94"/>
      <c r="E22" s="94"/>
      <c r="F22" s="94"/>
      <c r="G22" s="86"/>
      <c r="H22" s="95"/>
      <c r="I22" s="86"/>
      <c r="J22" s="95"/>
      <c r="K22" s="86"/>
      <c r="L22" s="95"/>
      <c r="M22" s="93"/>
      <c r="N22" s="94"/>
      <c r="O22" s="94"/>
      <c r="P22" s="94"/>
      <c r="Q22" s="86"/>
      <c r="R22" s="95"/>
      <c r="S22" s="86"/>
      <c r="T22" s="95"/>
      <c r="U22" s="86"/>
      <c r="V22" s="95"/>
      <c r="W22" s="93"/>
      <c r="X22" s="94"/>
      <c r="Y22" s="94"/>
      <c r="Z22" s="94"/>
      <c r="AA22" s="86"/>
      <c r="AB22" s="95"/>
      <c r="AC22" s="86"/>
      <c r="AD22" s="95"/>
      <c r="AE22" s="86"/>
      <c r="AF22" s="95"/>
    </row>
    <row r="23" spans="1:33" customFormat="1" ht="14.4" customHeight="1" x14ac:dyDescent="0.3">
      <c r="A23" s="138" t="s">
        <v>10</v>
      </c>
      <c r="B23" s="115" t="s">
        <v>10</v>
      </c>
      <c r="C23" s="93">
        <v>61059.740000000005</v>
      </c>
      <c r="D23" s="93">
        <v>61059.740000000005</v>
      </c>
      <c r="E23" s="93">
        <v>42530</v>
      </c>
      <c r="F23" s="93">
        <v>71224.45</v>
      </c>
      <c r="G23" s="86">
        <v>0</v>
      </c>
      <c r="H23" s="95" t="s">
        <v>177</v>
      </c>
      <c r="I23" s="86">
        <v>18529.740000000005</v>
      </c>
      <c r="J23" s="95">
        <v>43.6</v>
      </c>
      <c r="K23" s="86">
        <v>-10164.709999999992</v>
      </c>
      <c r="L23" s="95">
        <v>-14.3</v>
      </c>
      <c r="M23" s="93">
        <v>145333.45000000001</v>
      </c>
      <c r="N23" s="93">
        <v>145333.45000000001</v>
      </c>
      <c r="O23" s="93">
        <v>185881</v>
      </c>
      <c r="P23" s="93">
        <v>211473.21999999997</v>
      </c>
      <c r="Q23" s="86">
        <v>0</v>
      </c>
      <c r="R23" s="95" t="s">
        <v>177</v>
      </c>
      <c r="S23" s="86">
        <v>-40547.549999999988</v>
      </c>
      <c r="T23" s="95">
        <v>-21.8</v>
      </c>
      <c r="U23" s="86">
        <v>-66139.76999999996</v>
      </c>
      <c r="V23" s="95">
        <v>-31.3</v>
      </c>
      <c r="W23" s="93">
        <v>378843.86000000004</v>
      </c>
      <c r="X23" s="93">
        <v>378843.86000000004</v>
      </c>
      <c r="Y23" s="93">
        <v>563296</v>
      </c>
      <c r="Z23" s="93">
        <v>519287.67</v>
      </c>
      <c r="AA23" s="86">
        <v>0</v>
      </c>
      <c r="AB23" s="95" t="s">
        <v>177</v>
      </c>
      <c r="AC23" s="86">
        <v>-184452.13999999996</v>
      </c>
      <c r="AD23" s="95">
        <v>-32.700000000000003</v>
      </c>
      <c r="AE23" s="86">
        <v>-140443.80999999994</v>
      </c>
      <c r="AF23" s="95">
        <v>-27</v>
      </c>
    </row>
    <row r="24" spans="1:33" customFormat="1" ht="14.4" customHeight="1" x14ac:dyDescent="0.3">
      <c r="A24" s="138" t="s">
        <v>11</v>
      </c>
      <c r="B24" s="116" t="s">
        <v>11</v>
      </c>
      <c r="C24" s="93">
        <v>40130.650000000009</v>
      </c>
      <c r="D24" s="94">
        <v>40130.650000000009</v>
      </c>
      <c r="E24" s="94">
        <v>51373.590000000004</v>
      </c>
      <c r="F24" s="93">
        <v>47717</v>
      </c>
      <c r="G24" s="86">
        <v>0</v>
      </c>
      <c r="H24" s="95" t="s">
        <v>177</v>
      </c>
      <c r="I24" s="86">
        <v>-11242.939999999995</v>
      </c>
      <c r="J24" s="95">
        <v>-21.9</v>
      </c>
      <c r="K24" s="86">
        <v>-7586.3499999999913</v>
      </c>
      <c r="L24" s="95">
        <v>-15.9</v>
      </c>
      <c r="M24" s="93">
        <v>86260.200000000012</v>
      </c>
      <c r="N24" s="94">
        <v>86260.200000000012</v>
      </c>
      <c r="O24" s="94">
        <v>172765.86</v>
      </c>
      <c r="P24" s="93">
        <v>179420.83000000002</v>
      </c>
      <c r="Q24" s="86">
        <v>0</v>
      </c>
      <c r="R24" s="95" t="s">
        <v>177</v>
      </c>
      <c r="S24" s="86">
        <v>-86505.659999999974</v>
      </c>
      <c r="T24" s="95">
        <v>-50.1</v>
      </c>
      <c r="U24" s="86">
        <v>-93160.63</v>
      </c>
      <c r="V24" s="95">
        <v>-51.9</v>
      </c>
      <c r="W24" s="93">
        <v>215759.16000000003</v>
      </c>
      <c r="X24" s="94">
        <v>215759.16000000003</v>
      </c>
      <c r="Y24" s="94">
        <v>282110.08000000002</v>
      </c>
      <c r="Z24" s="93">
        <v>272218.41000000003</v>
      </c>
      <c r="AA24" s="86">
        <v>0</v>
      </c>
      <c r="AB24" s="95" t="s">
        <v>177</v>
      </c>
      <c r="AC24" s="86">
        <v>-66350.919999999984</v>
      </c>
      <c r="AD24" s="95">
        <v>-23.5</v>
      </c>
      <c r="AE24" s="86">
        <v>-56459.25</v>
      </c>
      <c r="AF24" s="95">
        <v>-20.7</v>
      </c>
    </row>
    <row r="25" spans="1:33" customFormat="1" ht="14.4" customHeight="1" x14ac:dyDescent="0.3">
      <c r="A25" s="138" t="s">
        <v>12</v>
      </c>
      <c r="B25" s="116" t="s">
        <v>12</v>
      </c>
      <c r="C25" s="93">
        <v>131098.22</v>
      </c>
      <c r="D25" s="93">
        <v>131098.22</v>
      </c>
      <c r="E25" s="93">
        <v>202425.07444472192</v>
      </c>
      <c r="F25" s="93">
        <v>183921.95</v>
      </c>
      <c r="G25" s="86">
        <v>0</v>
      </c>
      <c r="H25" s="95" t="s">
        <v>177</v>
      </c>
      <c r="I25" s="86">
        <v>-71326.854444721917</v>
      </c>
      <c r="J25" s="95">
        <v>-35.200000000000003</v>
      </c>
      <c r="K25" s="86">
        <v>-52823.73000000001</v>
      </c>
      <c r="L25" s="95">
        <v>-28.7</v>
      </c>
      <c r="M25" s="93">
        <v>422217.62000000005</v>
      </c>
      <c r="N25" s="93">
        <v>422217.62000000005</v>
      </c>
      <c r="O25" s="93">
        <v>531800.73140618717</v>
      </c>
      <c r="P25" s="93">
        <v>473513.60000000003</v>
      </c>
      <c r="Q25" s="86">
        <v>0</v>
      </c>
      <c r="R25" s="95" t="s">
        <v>177</v>
      </c>
      <c r="S25" s="86">
        <v>-109583.11140618712</v>
      </c>
      <c r="T25" s="95">
        <v>-20.6</v>
      </c>
      <c r="U25" s="86">
        <v>-51295.979999999981</v>
      </c>
      <c r="V25" s="95">
        <v>-10.8</v>
      </c>
      <c r="W25" s="93">
        <v>868879.94</v>
      </c>
      <c r="X25" s="93">
        <v>868879.94</v>
      </c>
      <c r="Y25" s="93">
        <v>1142530.1957682639</v>
      </c>
      <c r="Z25" s="93">
        <v>1028443.5200000003</v>
      </c>
      <c r="AA25" s="86">
        <v>0</v>
      </c>
      <c r="AB25" s="95" t="s">
        <v>177</v>
      </c>
      <c r="AC25" s="86">
        <v>-273650.25576826395</v>
      </c>
      <c r="AD25" s="95">
        <v>-24</v>
      </c>
      <c r="AE25" s="86">
        <v>-159563.58000000031</v>
      </c>
      <c r="AF25" s="95">
        <v>-15.5</v>
      </c>
    </row>
    <row r="26" spans="1:33" customFormat="1" ht="14.4" customHeight="1" x14ac:dyDescent="0.3">
      <c r="A26" s="138" t="s">
        <v>13</v>
      </c>
      <c r="B26" s="116" t="s">
        <v>13</v>
      </c>
      <c r="C26" s="93">
        <v>185663.58999999997</v>
      </c>
      <c r="D26" s="94">
        <v>185663.58999999997</v>
      </c>
      <c r="E26" s="94">
        <v>199253.00000000003</v>
      </c>
      <c r="F26" s="93">
        <v>199610.47</v>
      </c>
      <c r="G26" s="86">
        <v>0</v>
      </c>
      <c r="H26" s="95" t="s">
        <v>177</v>
      </c>
      <c r="I26" s="86">
        <v>-13589.410000000062</v>
      </c>
      <c r="J26" s="95">
        <v>-6.8</v>
      </c>
      <c r="K26" s="86">
        <v>-13946.880000000034</v>
      </c>
      <c r="L26" s="95">
        <v>-7</v>
      </c>
      <c r="M26" s="93">
        <v>370244.23</v>
      </c>
      <c r="N26" s="94">
        <v>370244.23</v>
      </c>
      <c r="O26" s="94">
        <v>435670.00000000012</v>
      </c>
      <c r="P26" s="93">
        <v>399293.26</v>
      </c>
      <c r="Q26" s="86">
        <v>0</v>
      </c>
      <c r="R26" s="95" t="s">
        <v>177</v>
      </c>
      <c r="S26" s="86">
        <v>-65425.770000000135</v>
      </c>
      <c r="T26" s="95">
        <v>-15</v>
      </c>
      <c r="U26" s="86">
        <v>-29049.030000000028</v>
      </c>
      <c r="V26" s="95">
        <v>-7.3</v>
      </c>
      <c r="W26" s="93">
        <v>662900.88</v>
      </c>
      <c r="X26" s="94">
        <v>662900.88</v>
      </c>
      <c r="Y26" s="94">
        <v>808117</v>
      </c>
      <c r="Z26" s="93">
        <v>784082.22</v>
      </c>
      <c r="AA26" s="86">
        <v>0</v>
      </c>
      <c r="AB26" s="95" t="s">
        <v>177</v>
      </c>
      <c r="AC26" s="86">
        <v>-145216.12</v>
      </c>
      <c r="AD26" s="95">
        <v>-18</v>
      </c>
      <c r="AE26" s="86">
        <v>-121181.33999999997</v>
      </c>
      <c r="AF26" s="95">
        <v>-15.5</v>
      </c>
    </row>
    <row r="27" spans="1:33" customFormat="1" ht="14.4" customHeight="1" x14ac:dyDescent="0.3">
      <c r="A27" s="138" t="s">
        <v>14</v>
      </c>
      <c r="B27" s="116" t="s">
        <v>14</v>
      </c>
      <c r="C27" s="93">
        <v>125096.25</v>
      </c>
      <c r="D27" s="93">
        <v>125096.25</v>
      </c>
      <c r="E27" s="93">
        <v>147923.00000000006</v>
      </c>
      <c r="F27" s="93">
        <v>121138.29</v>
      </c>
      <c r="G27" s="86">
        <v>0</v>
      </c>
      <c r="H27" s="95" t="s">
        <v>177</v>
      </c>
      <c r="I27" s="86">
        <v>-22826.750000000058</v>
      </c>
      <c r="J27" s="95">
        <v>-15.4</v>
      </c>
      <c r="K27" s="86">
        <v>3957.9600000000064</v>
      </c>
      <c r="L27" s="95">
        <v>3.3</v>
      </c>
      <c r="M27" s="93">
        <v>300693.51</v>
      </c>
      <c r="N27" s="93">
        <v>300693.51</v>
      </c>
      <c r="O27" s="93">
        <v>385552.00000000012</v>
      </c>
      <c r="P27" s="93">
        <v>278181.14</v>
      </c>
      <c r="Q27" s="86">
        <v>0</v>
      </c>
      <c r="R27" s="95" t="s">
        <v>177</v>
      </c>
      <c r="S27" s="86">
        <v>-84858.490000000107</v>
      </c>
      <c r="T27" s="95">
        <v>-22</v>
      </c>
      <c r="U27" s="86">
        <v>22512.369999999995</v>
      </c>
      <c r="V27" s="95">
        <v>8.1</v>
      </c>
      <c r="W27" s="93">
        <v>667999.23</v>
      </c>
      <c r="X27" s="93">
        <v>667999.23</v>
      </c>
      <c r="Y27" s="93">
        <v>869341.00000000023</v>
      </c>
      <c r="Z27" s="93">
        <v>621945.73</v>
      </c>
      <c r="AA27" s="86">
        <v>0</v>
      </c>
      <c r="AB27" s="95" t="s">
        <v>177</v>
      </c>
      <c r="AC27" s="86">
        <v>-201341.77000000025</v>
      </c>
      <c r="AD27" s="95">
        <v>-23.2</v>
      </c>
      <c r="AE27" s="86">
        <v>46053.5</v>
      </c>
      <c r="AF27" s="95">
        <v>7.4</v>
      </c>
    </row>
    <row r="28" spans="1:33" customFormat="1" ht="14.4" customHeight="1" x14ac:dyDescent="0.3">
      <c r="A28" s="138" t="s">
        <v>15</v>
      </c>
      <c r="B28" s="116" t="s">
        <v>15</v>
      </c>
      <c r="C28" s="93">
        <v>24898.829999999998</v>
      </c>
      <c r="D28" s="93">
        <v>24898.829999999998</v>
      </c>
      <c r="E28" s="93">
        <v>32733.384915177729</v>
      </c>
      <c r="F28" s="93">
        <v>31585.980000000003</v>
      </c>
      <c r="G28" s="86">
        <v>0</v>
      </c>
      <c r="H28" s="95" t="s">
        <v>177</v>
      </c>
      <c r="I28" s="86">
        <v>-7834.5549151777304</v>
      </c>
      <c r="J28" s="95">
        <v>-23.9</v>
      </c>
      <c r="K28" s="86">
        <v>-6687.1500000000051</v>
      </c>
      <c r="L28" s="95">
        <v>-21.2</v>
      </c>
      <c r="M28" s="93">
        <v>71427.289999999994</v>
      </c>
      <c r="N28" s="93">
        <v>71427.289999999994</v>
      </c>
      <c r="O28" s="93">
        <v>94047.86653229894</v>
      </c>
      <c r="P28" s="93">
        <v>90737.19</v>
      </c>
      <c r="Q28" s="86">
        <v>0</v>
      </c>
      <c r="R28" s="95" t="s">
        <v>177</v>
      </c>
      <c r="S28" s="86">
        <v>-22620.576532298946</v>
      </c>
      <c r="T28" s="95">
        <v>-24.1</v>
      </c>
      <c r="U28" s="86">
        <v>-19309.900000000009</v>
      </c>
      <c r="V28" s="95">
        <v>-21.3</v>
      </c>
      <c r="W28" s="93">
        <v>173536.86</v>
      </c>
      <c r="X28" s="93">
        <v>173536.86</v>
      </c>
      <c r="Y28" s="93">
        <v>188106.3481958381</v>
      </c>
      <c r="Z28" s="93">
        <v>176934.6</v>
      </c>
      <c r="AA28" s="86">
        <v>0</v>
      </c>
      <c r="AB28" s="95" t="s">
        <v>177</v>
      </c>
      <c r="AC28" s="86">
        <v>-14569.488195838116</v>
      </c>
      <c r="AD28" s="95">
        <v>-7.7</v>
      </c>
      <c r="AE28" s="86">
        <v>-3397.7400000000198</v>
      </c>
      <c r="AF28" s="95">
        <v>-1.9</v>
      </c>
    </row>
    <row r="29" spans="1:33" customFormat="1" ht="14.4" customHeight="1" x14ac:dyDescent="0.3">
      <c r="A29" s="138" t="s">
        <v>16</v>
      </c>
      <c r="B29" s="116" t="s">
        <v>16</v>
      </c>
      <c r="C29" s="93">
        <v>54023.33</v>
      </c>
      <c r="D29" s="93">
        <v>54023.33</v>
      </c>
      <c r="E29" s="93">
        <v>78552.449971036374</v>
      </c>
      <c r="F29" s="93">
        <v>75567.429999999993</v>
      </c>
      <c r="G29" s="86">
        <v>0</v>
      </c>
      <c r="H29" s="95" t="s">
        <v>177</v>
      </c>
      <c r="I29" s="86">
        <v>-24529.119971036373</v>
      </c>
      <c r="J29" s="95">
        <v>-31.2</v>
      </c>
      <c r="K29" s="86">
        <v>-21544.099999999991</v>
      </c>
      <c r="L29" s="95">
        <v>-28.5</v>
      </c>
      <c r="M29" s="93">
        <v>180206.88999999998</v>
      </c>
      <c r="N29" s="93">
        <v>180206.88999999998</v>
      </c>
      <c r="O29" s="93">
        <v>256193.46232718526</v>
      </c>
      <c r="P29" s="93">
        <v>238218.49999999997</v>
      </c>
      <c r="Q29" s="86">
        <v>0</v>
      </c>
      <c r="R29" s="95" t="s">
        <v>177</v>
      </c>
      <c r="S29" s="86">
        <v>-75986.572327185277</v>
      </c>
      <c r="T29" s="95">
        <v>-29.7</v>
      </c>
      <c r="U29" s="86">
        <v>-58011.609999999986</v>
      </c>
      <c r="V29" s="95">
        <v>-24.4</v>
      </c>
      <c r="W29" s="93">
        <v>415669.92</v>
      </c>
      <c r="X29" s="93">
        <v>415669.92</v>
      </c>
      <c r="Y29" s="93">
        <v>590996.6467719248</v>
      </c>
      <c r="Z29" s="93">
        <v>552963.68999999994</v>
      </c>
      <c r="AA29" s="86">
        <v>0</v>
      </c>
      <c r="AB29" s="95" t="s">
        <v>177</v>
      </c>
      <c r="AC29" s="86">
        <v>-175326.72677192482</v>
      </c>
      <c r="AD29" s="95">
        <v>-29.7</v>
      </c>
      <c r="AE29" s="86">
        <v>-137293.76999999996</v>
      </c>
      <c r="AF29" s="95">
        <v>-24.8</v>
      </c>
    </row>
    <row r="30" spans="1:33" customFormat="1" ht="14.4" customHeight="1" x14ac:dyDescent="0.3">
      <c r="A30" s="138" t="s">
        <v>17</v>
      </c>
      <c r="B30" s="116" t="s">
        <v>17</v>
      </c>
      <c r="C30" s="93">
        <v>65526.21</v>
      </c>
      <c r="D30" s="94">
        <v>65526.21</v>
      </c>
      <c r="E30" s="94">
        <v>100035.92628950223</v>
      </c>
      <c r="F30" s="93">
        <v>96763.279999999984</v>
      </c>
      <c r="G30" s="86">
        <v>0</v>
      </c>
      <c r="H30" s="95" t="s">
        <v>177</v>
      </c>
      <c r="I30" s="86">
        <v>-34509.716289502227</v>
      </c>
      <c r="J30" s="95">
        <v>-34.5</v>
      </c>
      <c r="K30" s="86">
        <v>-31237.069999999985</v>
      </c>
      <c r="L30" s="95">
        <v>-32.299999999999997</v>
      </c>
      <c r="M30" s="93">
        <v>143262.88</v>
      </c>
      <c r="N30" s="94">
        <v>143262.88</v>
      </c>
      <c r="O30" s="94">
        <v>190489.40586100152</v>
      </c>
      <c r="P30" s="93">
        <v>184367.11</v>
      </c>
      <c r="Q30" s="86">
        <v>0</v>
      </c>
      <c r="R30" s="95" t="s">
        <v>177</v>
      </c>
      <c r="S30" s="86">
        <v>-47226.525861001515</v>
      </c>
      <c r="T30" s="95">
        <v>-24.8</v>
      </c>
      <c r="U30" s="86">
        <v>-41104.229999999981</v>
      </c>
      <c r="V30" s="95">
        <v>-22.3</v>
      </c>
      <c r="W30" s="93">
        <v>333911.59000000003</v>
      </c>
      <c r="X30" s="94">
        <v>333911.59000000003</v>
      </c>
      <c r="Y30" s="94">
        <v>403267.61693627143</v>
      </c>
      <c r="Z30" s="93">
        <v>391353.32</v>
      </c>
      <c r="AA30" s="86">
        <v>0</v>
      </c>
      <c r="AB30" s="95" t="s">
        <v>177</v>
      </c>
      <c r="AC30" s="86">
        <v>-69356.026936271403</v>
      </c>
      <c r="AD30" s="95">
        <v>-17.2</v>
      </c>
      <c r="AE30" s="86">
        <v>-57441.729999999981</v>
      </c>
      <c r="AF30" s="95">
        <v>-14.7</v>
      </c>
    </row>
    <row r="31" spans="1:33" customFormat="1" ht="14.4" customHeight="1" x14ac:dyDescent="0.3">
      <c r="A31" s="138" t="s">
        <v>18</v>
      </c>
      <c r="B31" s="116" t="s">
        <v>18</v>
      </c>
      <c r="C31" s="93">
        <v>69075.81</v>
      </c>
      <c r="D31" s="93">
        <v>69075.81</v>
      </c>
      <c r="E31" s="93">
        <v>96759.11</v>
      </c>
      <c r="F31" s="93">
        <v>71758.67</v>
      </c>
      <c r="G31" s="86">
        <v>0</v>
      </c>
      <c r="H31" s="95" t="s">
        <v>177</v>
      </c>
      <c r="I31" s="86">
        <v>-27683.300000000003</v>
      </c>
      <c r="J31" s="95">
        <v>-28.6</v>
      </c>
      <c r="K31" s="86">
        <v>-2682.8600000000006</v>
      </c>
      <c r="L31" s="95">
        <v>-3.7</v>
      </c>
      <c r="M31" s="93">
        <v>110746.07</v>
      </c>
      <c r="N31" s="93">
        <v>110746.07</v>
      </c>
      <c r="O31" s="93">
        <v>278046.28999999998</v>
      </c>
      <c r="P31" s="93">
        <v>201677.07</v>
      </c>
      <c r="Q31" s="86">
        <v>0</v>
      </c>
      <c r="R31" s="95" t="s">
        <v>177</v>
      </c>
      <c r="S31" s="86">
        <v>-167300.21999999997</v>
      </c>
      <c r="T31" s="95">
        <v>-60.2</v>
      </c>
      <c r="U31" s="86">
        <v>-90931</v>
      </c>
      <c r="V31" s="95">
        <v>-45.1</v>
      </c>
      <c r="W31" s="93">
        <v>300563.23</v>
      </c>
      <c r="X31" s="93">
        <v>300563.23</v>
      </c>
      <c r="Y31" s="93">
        <v>565862.84</v>
      </c>
      <c r="Z31" s="93">
        <v>474075.3</v>
      </c>
      <c r="AA31" s="86">
        <v>0</v>
      </c>
      <c r="AB31" s="95" t="s">
        <v>177</v>
      </c>
      <c r="AC31" s="86">
        <v>-265299.61</v>
      </c>
      <c r="AD31" s="95">
        <v>-46.9</v>
      </c>
      <c r="AE31" s="86">
        <v>-173512.07</v>
      </c>
      <c r="AF31" s="95">
        <v>-36.6</v>
      </c>
    </row>
    <row r="32" spans="1:33" customFormat="1" ht="14.4" customHeight="1" x14ac:dyDescent="0.3">
      <c r="A32" s="138" t="s">
        <v>19</v>
      </c>
      <c r="B32" s="116" t="s">
        <v>19</v>
      </c>
      <c r="C32" s="96">
        <v>49529.359999999993</v>
      </c>
      <c r="D32" s="96">
        <v>49529.359999999993</v>
      </c>
      <c r="E32" s="96">
        <v>68403.809999999983</v>
      </c>
      <c r="F32" s="96">
        <v>49040.630000000012</v>
      </c>
      <c r="G32" s="97">
        <v>0</v>
      </c>
      <c r="H32" s="98" t="s">
        <v>177</v>
      </c>
      <c r="I32" s="97">
        <v>-18874.44999999999</v>
      </c>
      <c r="J32" s="98">
        <v>-27.6</v>
      </c>
      <c r="K32" s="97">
        <v>488.72999999998137</v>
      </c>
      <c r="L32" s="98">
        <v>1</v>
      </c>
      <c r="M32" s="96">
        <v>147557.22</v>
      </c>
      <c r="N32" s="96">
        <v>147557.22</v>
      </c>
      <c r="O32" s="96">
        <v>195783.86</v>
      </c>
      <c r="P32" s="96">
        <v>138634.41</v>
      </c>
      <c r="Q32" s="97">
        <v>0</v>
      </c>
      <c r="R32" s="98" t="s">
        <v>177</v>
      </c>
      <c r="S32" s="97">
        <v>-48226.639999999985</v>
      </c>
      <c r="T32" s="98">
        <v>-24.6</v>
      </c>
      <c r="U32" s="97">
        <v>8922.8099999999977</v>
      </c>
      <c r="V32" s="98">
        <v>6.4</v>
      </c>
      <c r="W32" s="96">
        <v>313330.13999999996</v>
      </c>
      <c r="X32" s="96">
        <v>313330.13999999996</v>
      </c>
      <c r="Y32" s="96">
        <v>367382.4</v>
      </c>
      <c r="Z32" s="96">
        <v>327923.51</v>
      </c>
      <c r="AA32" s="97">
        <v>0</v>
      </c>
      <c r="AB32" s="98" t="s">
        <v>177</v>
      </c>
      <c r="AC32" s="97">
        <v>-54052.260000000068</v>
      </c>
      <c r="AD32" s="98">
        <v>-14.7</v>
      </c>
      <c r="AE32" s="97">
        <v>-14593.370000000054</v>
      </c>
      <c r="AF32" s="98">
        <v>-4.5</v>
      </c>
    </row>
    <row r="33" spans="1:32" s="58" customFormat="1" ht="14.4" customHeight="1" x14ac:dyDescent="0.3">
      <c r="A33" s="136" t="s">
        <v>210</v>
      </c>
      <c r="B33" s="117" t="s">
        <v>210</v>
      </c>
      <c r="C33" s="126">
        <v>806101.98999999987</v>
      </c>
      <c r="D33" s="126">
        <v>806101.98999999987</v>
      </c>
      <c r="E33" s="126">
        <v>1019989.3456204382</v>
      </c>
      <c r="F33" s="126">
        <v>948328.15</v>
      </c>
      <c r="G33" s="127">
        <v>0</v>
      </c>
      <c r="H33" s="128" t="s">
        <v>177</v>
      </c>
      <c r="I33" s="127">
        <v>-213887.35562043835</v>
      </c>
      <c r="J33" s="128">
        <v>-21</v>
      </c>
      <c r="K33" s="127">
        <v>-142226.16000000015</v>
      </c>
      <c r="L33" s="128">
        <v>-15</v>
      </c>
      <c r="M33" s="126">
        <v>1977949.3600000003</v>
      </c>
      <c r="N33" s="126">
        <v>1977949.3600000003</v>
      </c>
      <c r="O33" s="126">
        <v>2726230.4761266732</v>
      </c>
      <c r="P33" s="126">
        <v>2395516.3299999996</v>
      </c>
      <c r="Q33" s="127">
        <v>0</v>
      </c>
      <c r="R33" s="128" t="s">
        <v>177</v>
      </c>
      <c r="S33" s="127">
        <v>-748281.11612667283</v>
      </c>
      <c r="T33" s="128">
        <v>-27.4</v>
      </c>
      <c r="U33" s="127">
        <v>-417566.96999999927</v>
      </c>
      <c r="V33" s="128">
        <v>-17.399999999999999</v>
      </c>
      <c r="W33" s="126">
        <v>4331394.8100000015</v>
      </c>
      <c r="X33" s="126">
        <v>4331394.8100000015</v>
      </c>
      <c r="Y33" s="126">
        <v>5781010.1276722988</v>
      </c>
      <c r="Z33" s="126">
        <v>5149227.9700000007</v>
      </c>
      <c r="AA33" s="127">
        <v>0</v>
      </c>
      <c r="AB33" s="128" t="s">
        <v>177</v>
      </c>
      <c r="AC33" s="127">
        <v>-1449615.3176722974</v>
      </c>
      <c r="AD33" s="128">
        <v>-25.1</v>
      </c>
      <c r="AE33" s="127">
        <v>-817833.15999999922</v>
      </c>
      <c r="AF33" s="128">
        <v>-15.9</v>
      </c>
    </row>
    <row r="34" spans="1:32" customFormat="1" ht="14.4" customHeight="1" x14ac:dyDescent="0.3">
      <c r="A34" s="137"/>
      <c r="B34" s="99"/>
      <c r="C34" s="93"/>
      <c r="D34" s="93"/>
      <c r="E34" s="93"/>
      <c r="F34" s="93"/>
      <c r="G34" s="86"/>
      <c r="H34" s="95"/>
      <c r="I34" s="86"/>
      <c r="J34" s="95"/>
      <c r="K34" s="88"/>
      <c r="L34" s="95"/>
      <c r="M34" s="93"/>
      <c r="N34" s="93"/>
      <c r="O34" s="93"/>
      <c r="P34" s="93"/>
      <c r="Q34" s="86"/>
      <c r="R34" s="95"/>
      <c r="S34" s="86"/>
      <c r="T34" s="95"/>
      <c r="U34" s="88"/>
      <c r="V34" s="95"/>
      <c r="W34" s="93"/>
      <c r="X34" s="93"/>
      <c r="Y34" s="93"/>
      <c r="Z34" s="93"/>
      <c r="AA34" s="86"/>
      <c r="AB34" s="95"/>
      <c r="AC34" s="86"/>
      <c r="AD34" s="95"/>
      <c r="AE34" s="88"/>
      <c r="AF34" s="95"/>
    </row>
    <row r="35" spans="1:32" customFormat="1" ht="14.4" customHeight="1" x14ac:dyDescent="0.3">
      <c r="A35" s="138" t="s">
        <v>20</v>
      </c>
      <c r="B35" s="115" t="s">
        <v>20</v>
      </c>
      <c r="C35" s="93">
        <v>82701.16</v>
      </c>
      <c r="D35" s="93">
        <v>82701.16</v>
      </c>
      <c r="E35" s="93">
        <v>44198.175161990308</v>
      </c>
      <c r="F35" s="93">
        <v>51126.930000000008</v>
      </c>
      <c r="G35" s="86">
        <v>0</v>
      </c>
      <c r="H35" s="95" t="s">
        <v>177</v>
      </c>
      <c r="I35" s="86">
        <v>38502.984838009696</v>
      </c>
      <c r="J35" s="95">
        <v>87.1</v>
      </c>
      <c r="K35" s="88">
        <v>31574.229999999996</v>
      </c>
      <c r="L35" s="95">
        <v>61.8</v>
      </c>
      <c r="M35" s="93">
        <v>201168.16</v>
      </c>
      <c r="N35" s="93">
        <v>201168.16</v>
      </c>
      <c r="O35" s="93">
        <v>148934.49245269166</v>
      </c>
      <c r="P35" s="93">
        <v>151835.72</v>
      </c>
      <c r="Q35" s="86">
        <v>0</v>
      </c>
      <c r="R35" s="95" t="s">
        <v>177</v>
      </c>
      <c r="S35" s="86">
        <v>52233.667547308345</v>
      </c>
      <c r="T35" s="95">
        <v>35.1</v>
      </c>
      <c r="U35" s="88">
        <v>49332.44</v>
      </c>
      <c r="V35" s="95">
        <v>32.5</v>
      </c>
      <c r="W35" s="93">
        <v>491268.25999999989</v>
      </c>
      <c r="X35" s="93">
        <v>491268.25999999989</v>
      </c>
      <c r="Y35" s="93">
        <v>384134.44827756233</v>
      </c>
      <c r="Z35" s="93">
        <v>384510.53999999992</v>
      </c>
      <c r="AA35" s="86">
        <v>0</v>
      </c>
      <c r="AB35" s="95" t="s">
        <v>177</v>
      </c>
      <c r="AC35" s="86">
        <v>107133.81172243756</v>
      </c>
      <c r="AD35" s="95">
        <v>27.9</v>
      </c>
      <c r="AE35" s="88">
        <v>106757.71999999997</v>
      </c>
      <c r="AF35" s="95">
        <v>27.8</v>
      </c>
    </row>
    <row r="36" spans="1:32" customFormat="1" ht="14.4" customHeight="1" x14ac:dyDescent="0.3">
      <c r="A36" s="138" t="s">
        <v>21</v>
      </c>
      <c r="B36" s="116" t="s">
        <v>21</v>
      </c>
      <c r="C36" s="94">
        <v>61161.409999999996</v>
      </c>
      <c r="D36" s="93">
        <v>61161.409999999996</v>
      </c>
      <c r="E36" s="93">
        <v>56222.227199543078</v>
      </c>
      <c r="F36" s="93">
        <v>73005.11</v>
      </c>
      <c r="G36" s="86">
        <v>0</v>
      </c>
      <c r="H36" s="95" t="s">
        <v>177</v>
      </c>
      <c r="I36" s="86">
        <v>4939.1828004569179</v>
      </c>
      <c r="J36" s="95">
        <v>8.8000000000000007</v>
      </c>
      <c r="K36" s="86">
        <v>-11843.700000000004</v>
      </c>
      <c r="L36" s="95">
        <v>-16.2</v>
      </c>
      <c r="M36" s="94">
        <v>182158.14999999997</v>
      </c>
      <c r="N36" s="93">
        <v>182158.14999999997</v>
      </c>
      <c r="O36" s="93">
        <v>187021.63245058982</v>
      </c>
      <c r="P36" s="93">
        <v>249117.58000000002</v>
      </c>
      <c r="Q36" s="86">
        <v>0</v>
      </c>
      <c r="R36" s="95" t="s">
        <v>177</v>
      </c>
      <c r="S36" s="86">
        <v>-4863.4824505898578</v>
      </c>
      <c r="T36" s="95">
        <v>-2.6</v>
      </c>
      <c r="U36" s="86">
        <v>-66959.430000000051</v>
      </c>
      <c r="V36" s="95">
        <v>-26.9</v>
      </c>
      <c r="W36" s="94">
        <v>409230.52</v>
      </c>
      <c r="X36" s="93">
        <v>409230.52</v>
      </c>
      <c r="Y36" s="93">
        <v>392723.88336399448</v>
      </c>
      <c r="Z36" s="93">
        <v>507111.17999999993</v>
      </c>
      <c r="AA36" s="86">
        <v>0</v>
      </c>
      <c r="AB36" s="95" t="s">
        <v>177</v>
      </c>
      <c r="AC36" s="86">
        <v>16506.63663600554</v>
      </c>
      <c r="AD36" s="95">
        <v>4.2</v>
      </c>
      <c r="AE36" s="86">
        <v>-97880.659999999916</v>
      </c>
      <c r="AF36" s="95">
        <v>-19.3</v>
      </c>
    </row>
    <row r="37" spans="1:32" customFormat="1" ht="14.4" customHeight="1" x14ac:dyDescent="0.3">
      <c r="A37" s="138" t="s">
        <v>22</v>
      </c>
      <c r="B37" s="116" t="s">
        <v>22</v>
      </c>
      <c r="C37" s="93">
        <v>27516.459999999995</v>
      </c>
      <c r="D37" s="93">
        <v>27516.459999999995</v>
      </c>
      <c r="E37" s="93">
        <v>46645.973157921995</v>
      </c>
      <c r="F37" s="93">
        <v>43113.11</v>
      </c>
      <c r="G37" s="86">
        <v>0</v>
      </c>
      <c r="H37" s="95" t="s">
        <v>177</v>
      </c>
      <c r="I37" s="86">
        <v>-19129.513157922</v>
      </c>
      <c r="J37" s="95">
        <v>-41</v>
      </c>
      <c r="K37" s="86">
        <v>-15596.650000000005</v>
      </c>
      <c r="L37" s="95">
        <v>-36.200000000000003</v>
      </c>
      <c r="M37" s="93">
        <v>71770.929999999993</v>
      </c>
      <c r="N37" s="93">
        <v>71770.929999999993</v>
      </c>
      <c r="O37" s="93">
        <v>122739.21391655997</v>
      </c>
      <c r="P37" s="93">
        <v>105841.45999999999</v>
      </c>
      <c r="Q37" s="86">
        <v>0</v>
      </c>
      <c r="R37" s="95" t="s">
        <v>177</v>
      </c>
      <c r="S37" s="86">
        <v>-50968.283916559973</v>
      </c>
      <c r="T37" s="95">
        <v>-41.5</v>
      </c>
      <c r="U37" s="86">
        <v>-34070.53</v>
      </c>
      <c r="V37" s="95">
        <v>-32.200000000000003</v>
      </c>
      <c r="W37" s="93">
        <v>177539.33</v>
      </c>
      <c r="X37" s="93">
        <v>177539.33</v>
      </c>
      <c r="Y37" s="93">
        <v>266954.653587849</v>
      </c>
      <c r="Z37" s="93">
        <v>227589.78000000003</v>
      </c>
      <c r="AA37" s="86">
        <v>0</v>
      </c>
      <c r="AB37" s="95" t="s">
        <v>177</v>
      </c>
      <c r="AC37" s="86">
        <v>-89415.323587849009</v>
      </c>
      <c r="AD37" s="95">
        <v>-33.5</v>
      </c>
      <c r="AE37" s="86">
        <v>-50050.450000000041</v>
      </c>
      <c r="AF37" s="95">
        <v>-22</v>
      </c>
    </row>
    <row r="38" spans="1:32" customFormat="1" ht="14.4" customHeight="1" x14ac:dyDescent="0.3">
      <c r="A38" s="138" t="s">
        <v>23</v>
      </c>
      <c r="B38" s="116" t="s">
        <v>23</v>
      </c>
      <c r="C38" s="93">
        <v>65802.350000000006</v>
      </c>
      <c r="D38" s="94">
        <v>65802.350000000006</v>
      </c>
      <c r="E38" s="94">
        <v>75731.601761745085</v>
      </c>
      <c r="F38" s="94">
        <v>72900.639999999999</v>
      </c>
      <c r="G38" s="86">
        <v>0</v>
      </c>
      <c r="H38" s="95" t="s">
        <v>177</v>
      </c>
      <c r="I38" s="86">
        <v>-9929.2517617450794</v>
      </c>
      <c r="J38" s="95">
        <v>-13.1</v>
      </c>
      <c r="K38" s="86">
        <v>-7098.2899999999936</v>
      </c>
      <c r="L38" s="95">
        <v>-9.6999999999999993</v>
      </c>
      <c r="M38" s="93">
        <v>164470.21</v>
      </c>
      <c r="N38" s="94">
        <v>164470.21</v>
      </c>
      <c r="O38" s="94">
        <v>162607.83867845082</v>
      </c>
      <c r="P38" s="94">
        <v>161475.05000000002</v>
      </c>
      <c r="Q38" s="86">
        <v>0</v>
      </c>
      <c r="R38" s="95" t="s">
        <v>177</v>
      </c>
      <c r="S38" s="86">
        <v>1862.3713215491734</v>
      </c>
      <c r="T38" s="95">
        <v>1.1000000000000001</v>
      </c>
      <c r="U38" s="86">
        <v>2995.1599999999744</v>
      </c>
      <c r="V38" s="95">
        <v>1.9</v>
      </c>
      <c r="W38" s="93">
        <v>327920.85999999993</v>
      </c>
      <c r="X38" s="94">
        <v>327920.85999999993</v>
      </c>
      <c r="Y38" s="94">
        <v>298182.55801725772</v>
      </c>
      <c r="Z38" s="94">
        <v>308900.24999999994</v>
      </c>
      <c r="AA38" s="86">
        <v>0</v>
      </c>
      <c r="AB38" s="95" t="s">
        <v>177</v>
      </c>
      <c r="AC38" s="86">
        <v>29738.30198274221</v>
      </c>
      <c r="AD38" s="95">
        <v>10</v>
      </c>
      <c r="AE38" s="86">
        <v>19020.609999999986</v>
      </c>
      <c r="AF38" s="95">
        <v>6.2</v>
      </c>
    </row>
    <row r="39" spans="1:32" customFormat="1" ht="14.4" customHeight="1" x14ac:dyDescent="0.3">
      <c r="A39" s="138" t="s">
        <v>24</v>
      </c>
      <c r="B39" s="116" t="s">
        <v>24</v>
      </c>
      <c r="C39" s="93">
        <v>31216.07</v>
      </c>
      <c r="D39" s="93">
        <v>31216.07</v>
      </c>
      <c r="E39" s="93">
        <v>22369.307383849598</v>
      </c>
      <c r="F39" s="93">
        <v>21615.61</v>
      </c>
      <c r="G39" s="86">
        <v>0</v>
      </c>
      <c r="H39" s="95" t="s">
        <v>177</v>
      </c>
      <c r="I39" s="86">
        <v>8846.7626161504013</v>
      </c>
      <c r="J39" s="95">
        <v>39.5</v>
      </c>
      <c r="K39" s="86">
        <v>9600.4599999999991</v>
      </c>
      <c r="L39" s="95">
        <v>44.4</v>
      </c>
      <c r="M39" s="93">
        <v>82467.66</v>
      </c>
      <c r="N39" s="93">
        <v>82467.66</v>
      </c>
      <c r="O39" s="93">
        <v>64612.971540305305</v>
      </c>
      <c r="P39" s="93">
        <v>62791.45</v>
      </c>
      <c r="Q39" s="86">
        <v>0</v>
      </c>
      <c r="R39" s="95" t="s">
        <v>177</v>
      </c>
      <c r="S39" s="86">
        <v>17854.688459694698</v>
      </c>
      <c r="T39" s="95">
        <v>27.6</v>
      </c>
      <c r="U39" s="86">
        <v>19676.210000000006</v>
      </c>
      <c r="V39" s="95">
        <v>31.3</v>
      </c>
      <c r="W39" s="93">
        <v>161528.64000000001</v>
      </c>
      <c r="X39" s="93">
        <v>161528.64000000001</v>
      </c>
      <c r="Y39" s="93">
        <v>151936.08268614745</v>
      </c>
      <c r="Z39" s="93">
        <v>150711.88</v>
      </c>
      <c r="AA39" s="86">
        <v>0</v>
      </c>
      <c r="AB39" s="95" t="s">
        <v>177</v>
      </c>
      <c r="AC39" s="86">
        <v>9592.5573138525651</v>
      </c>
      <c r="AD39" s="95">
        <v>6.3</v>
      </c>
      <c r="AE39" s="86">
        <v>10816.760000000009</v>
      </c>
      <c r="AF39" s="95">
        <v>7.2</v>
      </c>
    </row>
    <row r="40" spans="1:32" customFormat="1" ht="14.4" customHeight="1" x14ac:dyDescent="0.3">
      <c r="A40" s="138" t="s">
        <v>25</v>
      </c>
      <c r="B40" s="118" t="s">
        <v>25</v>
      </c>
      <c r="C40" s="94">
        <v>48547.45</v>
      </c>
      <c r="D40" s="94">
        <v>48547.45</v>
      </c>
      <c r="E40" s="94">
        <v>51454.999999999993</v>
      </c>
      <c r="F40" s="94">
        <v>49473.89</v>
      </c>
      <c r="G40" s="86">
        <v>0</v>
      </c>
      <c r="H40" s="95" t="s">
        <v>177</v>
      </c>
      <c r="I40" s="86">
        <v>-2907.5499999999956</v>
      </c>
      <c r="J40" s="95">
        <v>-5.7</v>
      </c>
      <c r="K40" s="88">
        <v>-926.44000000000233</v>
      </c>
      <c r="L40" s="95">
        <v>-1.9</v>
      </c>
      <c r="M40" s="94">
        <v>128623.7</v>
      </c>
      <c r="N40" s="94">
        <v>128623.7</v>
      </c>
      <c r="O40" s="94">
        <v>140813</v>
      </c>
      <c r="P40" s="94">
        <v>135676.37</v>
      </c>
      <c r="Q40" s="86">
        <v>0</v>
      </c>
      <c r="R40" s="95" t="s">
        <v>177</v>
      </c>
      <c r="S40" s="86">
        <v>-12189.300000000003</v>
      </c>
      <c r="T40" s="95">
        <v>-8.6999999999999993</v>
      </c>
      <c r="U40" s="88">
        <v>-7052.6699999999983</v>
      </c>
      <c r="V40" s="95">
        <v>-5.2</v>
      </c>
      <c r="W40" s="94">
        <v>265414.91000000003</v>
      </c>
      <c r="X40" s="94">
        <v>265414.91000000003</v>
      </c>
      <c r="Y40" s="94">
        <v>327946</v>
      </c>
      <c r="Z40" s="94">
        <v>315960.12</v>
      </c>
      <c r="AA40" s="86">
        <v>0</v>
      </c>
      <c r="AB40" s="95" t="s">
        <v>177</v>
      </c>
      <c r="AC40" s="86">
        <v>-62531.089999999967</v>
      </c>
      <c r="AD40" s="95">
        <v>-19.100000000000001</v>
      </c>
      <c r="AE40" s="88">
        <v>-50545.209999999963</v>
      </c>
      <c r="AF40" s="95">
        <v>-16</v>
      </c>
    </row>
    <row r="41" spans="1:32" customFormat="1" ht="14.4" customHeight="1" x14ac:dyDescent="0.3">
      <c r="A41" s="138" t="s">
        <v>26</v>
      </c>
      <c r="B41" s="118" t="s">
        <v>26</v>
      </c>
      <c r="C41" s="94">
        <v>2781.82</v>
      </c>
      <c r="D41" s="94">
        <v>2781.82</v>
      </c>
      <c r="E41" s="94">
        <v>20132</v>
      </c>
      <c r="F41" s="93">
        <v>16131.64</v>
      </c>
      <c r="G41" s="86">
        <v>0</v>
      </c>
      <c r="H41" s="95" t="s">
        <v>177</v>
      </c>
      <c r="I41" s="86">
        <v>-17350.18</v>
      </c>
      <c r="J41" s="95">
        <v>-86.2</v>
      </c>
      <c r="K41" s="88">
        <v>-13349.82</v>
      </c>
      <c r="L41" s="95">
        <v>-82.8</v>
      </c>
      <c r="M41" s="94">
        <v>12675.400000000001</v>
      </c>
      <c r="N41" s="94">
        <v>12675.400000000001</v>
      </c>
      <c r="O41" s="94">
        <v>61595.000000000007</v>
      </c>
      <c r="P41" s="93">
        <v>48244.04</v>
      </c>
      <c r="Q41" s="86">
        <v>0</v>
      </c>
      <c r="R41" s="95" t="s">
        <v>177</v>
      </c>
      <c r="S41" s="86">
        <v>-48919.600000000006</v>
      </c>
      <c r="T41" s="95">
        <v>-79.400000000000006</v>
      </c>
      <c r="U41" s="88">
        <v>-35568.639999999999</v>
      </c>
      <c r="V41" s="95">
        <v>-73.7</v>
      </c>
      <c r="W41" s="94">
        <v>40552.910000000003</v>
      </c>
      <c r="X41" s="94">
        <v>40552.910000000003</v>
      </c>
      <c r="Y41" s="94">
        <v>97464.360000000015</v>
      </c>
      <c r="Z41" s="93">
        <v>74664.13</v>
      </c>
      <c r="AA41" s="86">
        <v>0</v>
      </c>
      <c r="AB41" s="95" t="s">
        <v>177</v>
      </c>
      <c r="AC41" s="86">
        <v>-56911.450000000012</v>
      </c>
      <c r="AD41" s="95">
        <v>-58.4</v>
      </c>
      <c r="AE41" s="88">
        <v>-34111.22</v>
      </c>
      <c r="AF41" s="95">
        <v>-45.7</v>
      </c>
    </row>
    <row r="42" spans="1:32" customFormat="1" ht="14.4" customHeight="1" x14ac:dyDescent="0.3">
      <c r="A42" s="138" t="s">
        <v>27</v>
      </c>
      <c r="B42" s="118" t="s">
        <v>27</v>
      </c>
      <c r="C42" s="94">
        <v>28449.4</v>
      </c>
      <c r="D42" s="94">
        <v>28449.4</v>
      </c>
      <c r="E42" s="94">
        <v>24765.640160623778</v>
      </c>
      <c r="F42" s="93">
        <v>24604.630000000005</v>
      </c>
      <c r="G42" s="86">
        <v>0</v>
      </c>
      <c r="H42" s="95" t="s">
        <v>177</v>
      </c>
      <c r="I42" s="86">
        <v>3683.7598393762237</v>
      </c>
      <c r="J42" s="95">
        <v>14.9</v>
      </c>
      <c r="K42" s="88">
        <v>3844.7699999999968</v>
      </c>
      <c r="L42" s="95">
        <v>15.6</v>
      </c>
      <c r="M42" s="94">
        <v>91264.26999999999</v>
      </c>
      <c r="N42" s="94">
        <v>91264.26999999999</v>
      </c>
      <c r="O42" s="94">
        <v>85860.298077603424</v>
      </c>
      <c r="P42" s="93">
        <v>84552.09</v>
      </c>
      <c r="Q42" s="86">
        <v>0</v>
      </c>
      <c r="R42" s="95" t="s">
        <v>177</v>
      </c>
      <c r="S42" s="86">
        <v>5403.9719223965658</v>
      </c>
      <c r="T42" s="95">
        <v>6.3</v>
      </c>
      <c r="U42" s="88">
        <v>6712.179999999993</v>
      </c>
      <c r="V42" s="95">
        <v>7.9</v>
      </c>
      <c r="W42" s="94">
        <v>201873.44</v>
      </c>
      <c r="X42" s="94">
        <v>201873.44</v>
      </c>
      <c r="Y42" s="94">
        <v>187238.99675025005</v>
      </c>
      <c r="Z42" s="93">
        <v>190136.64999999997</v>
      </c>
      <c r="AA42" s="86">
        <v>0</v>
      </c>
      <c r="AB42" s="95" t="s">
        <v>177</v>
      </c>
      <c r="AC42" s="86">
        <v>14634.443249749951</v>
      </c>
      <c r="AD42" s="95">
        <v>7.8</v>
      </c>
      <c r="AE42" s="88">
        <v>11736.790000000037</v>
      </c>
      <c r="AF42" s="95">
        <v>6.2</v>
      </c>
    </row>
    <row r="43" spans="1:32" customFormat="1" ht="14.4" customHeight="1" x14ac:dyDescent="0.3">
      <c r="A43" s="138" t="s">
        <v>28</v>
      </c>
      <c r="B43" s="118" t="s">
        <v>28</v>
      </c>
      <c r="C43" s="96">
        <v>10470.049999999999</v>
      </c>
      <c r="D43" s="96">
        <v>10470.049999999999</v>
      </c>
      <c r="E43" s="96">
        <v>11499.510316695421</v>
      </c>
      <c r="F43" s="100">
        <v>5604.75</v>
      </c>
      <c r="G43" s="97">
        <v>0</v>
      </c>
      <c r="H43" s="98" t="s">
        <v>177</v>
      </c>
      <c r="I43" s="97">
        <v>-1029.4603166954221</v>
      </c>
      <c r="J43" s="98">
        <v>-9</v>
      </c>
      <c r="K43" s="101">
        <v>4865.2999999999993</v>
      </c>
      <c r="L43" s="98">
        <v>86.8</v>
      </c>
      <c r="M43" s="96">
        <v>27124.77</v>
      </c>
      <c r="N43" s="96">
        <v>27124.77</v>
      </c>
      <c r="O43" s="96">
        <v>35499.597556911627</v>
      </c>
      <c r="P43" s="100">
        <v>14208.66</v>
      </c>
      <c r="Q43" s="97">
        <v>0</v>
      </c>
      <c r="R43" s="98" t="s">
        <v>177</v>
      </c>
      <c r="S43" s="97">
        <v>-8374.8275569116267</v>
      </c>
      <c r="T43" s="98">
        <v>-23.6</v>
      </c>
      <c r="U43" s="101">
        <v>12916.11</v>
      </c>
      <c r="V43" s="98">
        <v>90.9</v>
      </c>
      <c r="W43" s="96">
        <v>44895.790000000008</v>
      </c>
      <c r="X43" s="96">
        <v>44895.790000000008</v>
      </c>
      <c r="Y43" s="96">
        <v>73499.1085618957</v>
      </c>
      <c r="Z43" s="100">
        <v>25821.34</v>
      </c>
      <c r="AA43" s="97">
        <v>0</v>
      </c>
      <c r="AB43" s="98" t="s">
        <v>177</v>
      </c>
      <c r="AC43" s="97">
        <v>-28603.318561895692</v>
      </c>
      <c r="AD43" s="98">
        <v>-38.9</v>
      </c>
      <c r="AE43" s="101">
        <v>19074.450000000008</v>
      </c>
      <c r="AF43" s="98">
        <v>73.900000000000006</v>
      </c>
    </row>
    <row r="44" spans="1:32" s="58" customFormat="1" ht="14.4" customHeight="1" x14ac:dyDescent="0.3">
      <c r="A44" s="136" t="s">
        <v>211</v>
      </c>
      <c r="B44" s="119" t="s">
        <v>211</v>
      </c>
      <c r="C44" s="126">
        <v>358646.16999999993</v>
      </c>
      <c r="D44" s="125">
        <v>358646.16999999993</v>
      </c>
      <c r="E44" s="125">
        <v>353019.43514236924</v>
      </c>
      <c r="F44" s="125">
        <v>357576.31</v>
      </c>
      <c r="G44" s="127">
        <v>0</v>
      </c>
      <c r="H44" s="128" t="s">
        <v>177</v>
      </c>
      <c r="I44" s="127">
        <v>5626.7348576306831</v>
      </c>
      <c r="J44" s="128">
        <v>1.6</v>
      </c>
      <c r="K44" s="130">
        <v>1069.8599999999278</v>
      </c>
      <c r="L44" s="128">
        <v>0.3</v>
      </c>
      <c r="M44" s="126">
        <v>961723.24999999988</v>
      </c>
      <c r="N44" s="125">
        <v>961723.24999999988</v>
      </c>
      <c r="O44" s="125">
        <v>1009684.0446731126</v>
      </c>
      <c r="P44" s="125">
        <v>1013742.4200000004</v>
      </c>
      <c r="Q44" s="127">
        <v>0</v>
      </c>
      <c r="R44" s="128" t="s">
        <v>177</v>
      </c>
      <c r="S44" s="127">
        <v>-47960.794673112687</v>
      </c>
      <c r="T44" s="128">
        <v>-4.8</v>
      </c>
      <c r="U44" s="130">
        <v>-52019.170000000508</v>
      </c>
      <c r="V44" s="128">
        <v>-5.0999999999999996</v>
      </c>
      <c r="W44" s="126">
        <v>2120224.6600000015</v>
      </c>
      <c r="X44" s="125">
        <v>2120224.6600000015</v>
      </c>
      <c r="Y44" s="125">
        <v>2180080.0912449569</v>
      </c>
      <c r="Z44" s="125">
        <v>2185405.8699999996</v>
      </c>
      <c r="AA44" s="127">
        <v>0</v>
      </c>
      <c r="AB44" s="128" t="s">
        <v>177</v>
      </c>
      <c r="AC44" s="127">
        <v>-59855.431244955398</v>
      </c>
      <c r="AD44" s="128">
        <v>-2.7</v>
      </c>
      <c r="AE44" s="130">
        <v>-65181.2099999981</v>
      </c>
      <c r="AF44" s="128">
        <v>-3</v>
      </c>
    </row>
    <row r="45" spans="1:32" customFormat="1" ht="14.4" customHeight="1" x14ac:dyDescent="0.3">
      <c r="A45" s="139"/>
      <c r="B45" s="102"/>
      <c r="C45" s="93"/>
      <c r="D45" s="94"/>
      <c r="E45" s="94"/>
      <c r="F45" s="94"/>
      <c r="G45" s="86"/>
      <c r="H45" s="95"/>
      <c r="I45" s="86"/>
      <c r="J45" s="95"/>
      <c r="K45" s="88"/>
      <c r="L45" s="95"/>
      <c r="M45" s="93"/>
      <c r="N45" s="94"/>
      <c r="O45" s="94"/>
      <c r="P45" s="94"/>
      <c r="Q45" s="86"/>
      <c r="R45" s="95"/>
      <c r="S45" s="86"/>
      <c r="T45" s="95"/>
      <c r="U45" s="88"/>
      <c r="V45" s="95"/>
      <c r="W45" s="93"/>
      <c r="X45" s="94"/>
      <c r="Y45" s="94"/>
      <c r="Z45" s="94"/>
      <c r="AA45" s="86"/>
      <c r="AB45" s="95"/>
      <c r="AC45" s="86"/>
      <c r="AD45" s="95"/>
      <c r="AE45" s="88"/>
      <c r="AF45" s="95"/>
    </row>
    <row r="46" spans="1:32" s="58" customFormat="1" ht="14.4" customHeight="1" x14ac:dyDescent="0.3">
      <c r="A46" s="140" t="s">
        <v>29</v>
      </c>
      <c r="B46" s="129" t="s">
        <v>29</v>
      </c>
      <c r="C46" s="125">
        <v>1164748.1600000001</v>
      </c>
      <c r="D46" s="125">
        <v>1164748.1600000001</v>
      </c>
      <c r="E46" s="125">
        <v>1373008.7807628075</v>
      </c>
      <c r="F46" s="125">
        <v>1305904.4600000002</v>
      </c>
      <c r="G46" s="127">
        <v>0</v>
      </c>
      <c r="H46" s="128" t="s">
        <v>177</v>
      </c>
      <c r="I46" s="127">
        <v>-208260.62076280732</v>
      </c>
      <c r="J46" s="128">
        <v>-15.2</v>
      </c>
      <c r="K46" s="130">
        <v>-141156.30000000005</v>
      </c>
      <c r="L46" s="128">
        <v>-10.8</v>
      </c>
      <c r="M46" s="125">
        <v>2939672.61</v>
      </c>
      <c r="N46" s="125">
        <v>2939672.61</v>
      </c>
      <c r="O46" s="125">
        <v>3735914.5207997863</v>
      </c>
      <c r="P46" s="125">
        <v>3409258.7499999995</v>
      </c>
      <c r="Q46" s="127">
        <v>0</v>
      </c>
      <c r="R46" s="128" t="s">
        <v>177</v>
      </c>
      <c r="S46" s="127">
        <v>-796241.91079978645</v>
      </c>
      <c r="T46" s="128">
        <v>-21.3</v>
      </c>
      <c r="U46" s="130">
        <v>-469586.13999999966</v>
      </c>
      <c r="V46" s="128">
        <v>-13.8</v>
      </c>
      <c r="W46" s="125">
        <v>6451619.4700000053</v>
      </c>
      <c r="X46" s="125">
        <v>6451619.4700000053</v>
      </c>
      <c r="Y46" s="125">
        <v>7961090.2189172525</v>
      </c>
      <c r="Z46" s="125">
        <v>7334633.8399999971</v>
      </c>
      <c r="AA46" s="127">
        <v>0</v>
      </c>
      <c r="AB46" s="128" t="s">
        <v>177</v>
      </c>
      <c r="AC46" s="127">
        <v>-1509470.7489172472</v>
      </c>
      <c r="AD46" s="128">
        <v>-19</v>
      </c>
      <c r="AE46" s="130">
        <v>-883014.36999999173</v>
      </c>
      <c r="AF46" s="128">
        <v>-12</v>
      </c>
    </row>
    <row r="47" spans="1:32" customFormat="1" ht="14.4" customHeight="1" x14ac:dyDescent="0.3">
      <c r="A47" s="138"/>
      <c r="B47" s="103"/>
      <c r="C47" s="94"/>
      <c r="D47" s="94"/>
      <c r="E47" s="94"/>
      <c r="F47" s="94"/>
      <c r="G47" s="86"/>
      <c r="H47" s="95"/>
      <c r="I47" s="86"/>
      <c r="J47" s="95"/>
      <c r="K47" s="88"/>
      <c r="L47" s="95"/>
      <c r="M47" s="94"/>
      <c r="N47" s="94"/>
      <c r="O47" s="94"/>
      <c r="P47" s="94"/>
      <c r="Q47" s="86"/>
      <c r="R47" s="95"/>
      <c r="S47" s="86"/>
      <c r="T47" s="95"/>
      <c r="U47" s="88"/>
      <c r="V47" s="95"/>
      <c r="W47" s="94"/>
      <c r="X47" s="94"/>
      <c r="Y47" s="94"/>
      <c r="Z47" s="94"/>
      <c r="AA47" s="86"/>
      <c r="AB47" s="95"/>
      <c r="AC47" s="86"/>
      <c r="AD47" s="95"/>
      <c r="AE47" s="88"/>
      <c r="AF47" s="95"/>
    </row>
    <row r="48" spans="1:32" customFormat="1" ht="14.4" customHeight="1" x14ac:dyDescent="0.3">
      <c r="A48" s="138" t="s">
        <v>30</v>
      </c>
      <c r="B48" s="116" t="s">
        <v>30</v>
      </c>
      <c r="C48" s="93">
        <v>105356.72999999998</v>
      </c>
      <c r="D48" s="94">
        <v>105356.72999999998</v>
      </c>
      <c r="E48" s="94">
        <v>87543.996573837561</v>
      </c>
      <c r="F48" s="94">
        <v>73905.14999999998</v>
      </c>
      <c r="G48" s="86">
        <v>0</v>
      </c>
      <c r="H48" s="95" t="s">
        <v>177</v>
      </c>
      <c r="I48" s="86">
        <v>17812.73342616242</v>
      </c>
      <c r="J48" s="95">
        <v>20.3</v>
      </c>
      <c r="K48" s="88">
        <v>31451.58</v>
      </c>
      <c r="L48" s="95">
        <v>42.6</v>
      </c>
      <c r="M48" s="93">
        <v>333444.71999999997</v>
      </c>
      <c r="N48" s="94">
        <v>333444.71999999997</v>
      </c>
      <c r="O48" s="94">
        <v>287795.77132435527</v>
      </c>
      <c r="P48" s="94">
        <v>221219.24</v>
      </c>
      <c r="Q48" s="86">
        <v>0</v>
      </c>
      <c r="R48" s="95" t="s">
        <v>177</v>
      </c>
      <c r="S48" s="86">
        <v>45648.9486756447</v>
      </c>
      <c r="T48" s="95">
        <v>15.9</v>
      </c>
      <c r="U48" s="88">
        <v>112225.47999999998</v>
      </c>
      <c r="V48" s="95">
        <v>50.7</v>
      </c>
      <c r="W48" s="93">
        <v>668229.86</v>
      </c>
      <c r="X48" s="94">
        <v>668229.86</v>
      </c>
      <c r="Y48" s="94">
        <v>609615.04140167648</v>
      </c>
      <c r="Z48" s="94">
        <v>551486</v>
      </c>
      <c r="AA48" s="86">
        <v>0</v>
      </c>
      <c r="AB48" s="95" t="s">
        <v>177</v>
      </c>
      <c r="AC48" s="86">
        <v>58614.818598323502</v>
      </c>
      <c r="AD48" s="95">
        <v>9.6</v>
      </c>
      <c r="AE48" s="88">
        <v>116743.85999999999</v>
      </c>
      <c r="AF48" s="95">
        <v>21.2</v>
      </c>
    </row>
    <row r="49" spans="1:32" customFormat="1" ht="14.4" customHeight="1" x14ac:dyDescent="0.3">
      <c r="A49" s="138" t="s">
        <v>31</v>
      </c>
      <c r="B49" s="116" t="s">
        <v>31</v>
      </c>
      <c r="C49" s="93">
        <v>147644.16</v>
      </c>
      <c r="D49" s="93">
        <v>147644.16</v>
      </c>
      <c r="E49" s="93">
        <v>190093.53999999998</v>
      </c>
      <c r="F49" s="93">
        <v>188477.91</v>
      </c>
      <c r="G49" s="86">
        <v>0</v>
      </c>
      <c r="H49" s="95" t="s">
        <v>177</v>
      </c>
      <c r="I49" s="86">
        <v>-42449.379999999976</v>
      </c>
      <c r="J49" s="95">
        <v>-22.3</v>
      </c>
      <c r="K49" s="88">
        <v>-40833.75</v>
      </c>
      <c r="L49" s="95">
        <v>-21.7</v>
      </c>
      <c r="M49" s="93">
        <v>326002.98</v>
      </c>
      <c r="N49" s="93">
        <v>326002.98</v>
      </c>
      <c r="O49" s="93">
        <v>460136.31</v>
      </c>
      <c r="P49" s="93">
        <v>416462.64</v>
      </c>
      <c r="Q49" s="86">
        <v>0</v>
      </c>
      <c r="R49" s="95" t="s">
        <v>177</v>
      </c>
      <c r="S49" s="86">
        <v>-134133.33000000002</v>
      </c>
      <c r="T49" s="95">
        <v>-29.2</v>
      </c>
      <c r="U49" s="88">
        <v>-90459.660000000033</v>
      </c>
      <c r="V49" s="95">
        <v>-21.7</v>
      </c>
      <c r="W49" s="93">
        <v>629941.97</v>
      </c>
      <c r="X49" s="93">
        <v>629941.97</v>
      </c>
      <c r="Y49" s="93">
        <v>944024.73698910442</v>
      </c>
      <c r="Z49" s="93">
        <v>827315.8400000002</v>
      </c>
      <c r="AA49" s="86">
        <v>0</v>
      </c>
      <c r="AB49" s="95" t="s">
        <v>177</v>
      </c>
      <c r="AC49" s="86">
        <v>-314082.76698910445</v>
      </c>
      <c r="AD49" s="95">
        <v>-33.299999999999997</v>
      </c>
      <c r="AE49" s="88">
        <v>-197373.87000000023</v>
      </c>
      <c r="AF49" s="95">
        <v>-23.9</v>
      </c>
    </row>
    <row r="50" spans="1:32" customFormat="1" ht="14.4" customHeight="1" x14ac:dyDescent="0.3">
      <c r="A50" s="138" t="s">
        <v>32</v>
      </c>
      <c r="B50" s="116" t="s">
        <v>32</v>
      </c>
      <c r="C50" s="93">
        <v>46065.600000000006</v>
      </c>
      <c r="D50" s="93">
        <v>46065.600000000006</v>
      </c>
      <c r="E50" s="93">
        <v>91230.67676033215</v>
      </c>
      <c r="F50" s="93">
        <v>79416.229999999981</v>
      </c>
      <c r="G50" s="86">
        <v>0</v>
      </c>
      <c r="H50" s="95" t="s">
        <v>177</v>
      </c>
      <c r="I50" s="86">
        <v>-45165.076760332144</v>
      </c>
      <c r="J50" s="95">
        <v>-49.5</v>
      </c>
      <c r="K50" s="88">
        <v>-33350.629999999976</v>
      </c>
      <c r="L50" s="95">
        <v>-42</v>
      </c>
      <c r="M50" s="93">
        <v>132714.62</v>
      </c>
      <c r="N50" s="93">
        <v>132714.62</v>
      </c>
      <c r="O50" s="93">
        <v>224163.60261484009</v>
      </c>
      <c r="P50" s="93">
        <v>145998.68</v>
      </c>
      <c r="Q50" s="86">
        <v>0</v>
      </c>
      <c r="R50" s="95" t="s">
        <v>177</v>
      </c>
      <c r="S50" s="86">
        <v>-91448.98261484009</v>
      </c>
      <c r="T50" s="95">
        <v>-40.799999999999997</v>
      </c>
      <c r="U50" s="88">
        <v>-13284.059999999998</v>
      </c>
      <c r="V50" s="95">
        <v>-9.1</v>
      </c>
      <c r="W50" s="93">
        <v>290019.92</v>
      </c>
      <c r="X50" s="93">
        <v>290019.92</v>
      </c>
      <c r="Y50" s="93">
        <v>405068.01829615841</v>
      </c>
      <c r="Z50" s="93">
        <v>383736.68999999994</v>
      </c>
      <c r="AA50" s="86">
        <v>0</v>
      </c>
      <c r="AB50" s="95" t="s">
        <v>177</v>
      </c>
      <c r="AC50" s="86">
        <v>-115048.09829615842</v>
      </c>
      <c r="AD50" s="95">
        <v>-28.4</v>
      </c>
      <c r="AE50" s="88">
        <v>-93716.76999999996</v>
      </c>
      <c r="AF50" s="95">
        <v>-24.4</v>
      </c>
    </row>
    <row r="51" spans="1:32" customFormat="1" ht="14.4" customHeight="1" x14ac:dyDescent="0.3">
      <c r="A51" s="138" t="s">
        <v>33</v>
      </c>
      <c r="B51" s="116" t="s">
        <v>33</v>
      </c>
      <c r="C51" s="93">
        <v>41417.71</v>
      </c>
      <c r="D51" s="93">
        <v>41417.71</v>
      </c>
      <c r="E51" s="93">
        <v>38247.000000000015</v>
      </c>
      <c r="F51" s="93">
        <v>29493.17</v>
      </c>
      <c r="G51" s="86">
        <v>0</v>
      </c>
      <c r="H51" s="95" t="s">
        <v>177</v>
      </c>
      <c r="I51" s="86">
        <v>3170.7099999999846</v>
      </c>
      <c r="J51" s="95">
        <v>8.3000000000000007</v>
      </c>
      <c r="K51" s="86">
        <v>11924.54</v>
      </c>
      <c r="L51" s="95">
        <v>40.4</v>
      </c>
      <c r="M51" s="93">
        <v>104883.68</v>
      </c>
      <c r="N51" s="93">
        <v>104883.68</v>
      </c>
      <c r="O51" s="93">
        <v>97708.893730351629</v>
      </c>
      <c r="P51" s="93">
        <v>77832.62</v>
      </c>
      <c r="Q51" s="86">
        <v>0</v>
      </c>
      <c r="R51" s="95" t="s">
        <v>177</v>
      </c>
      <c r="S51" s="86">
        <v>7174.7862696483644</v>
      </c>
      <c r="T51" s="95">
        <v>7.3</v>
      </c>
      <c r="U51" s="86">
        <v>27051.059999999998</v>
      </c>
      <c r="V51" s="95">
        <v>34.799999999999997</v>
      </c>
      <c r="W51" s="93">
        <v>231081.37999999998</v>
      </c>
      <c r="X51" s="93">
        <v>231081.37999999998</v>
      </c>
      <c r="Y51" s="93">
        <v>219049.55510854983</v>
      </c>
      <c r="Z51" s="93">
        <v>157876.13</v>
      </c>
      <c r="AA51" s="86">
        <v>0</v>
      </c>
      <c r="AB51" s="95" t="s">
        <v>177</v>
      </c>
      <c r="AC51" s="86">
        <v>12031.824891450146</v>
      </c>
      <c r="AD51" s="95">
        <v>5.5</v>
      </c>
      <c r="AE51" s="86">
        <v>73205.249999999971</v>
      </c>
      <c r="AF51" s="95">
        <v>46.4</v>
      </c>
    </row>
    <row r="52" spans="1:32" customFormat="1" ht="14.4" customHeight="1" x14ac:dyDescent="0.3">
      <c r="A52" s="138" t="s">
        <v>34</v>
      </c>
      <c r="B52" s="116" t="s">
        <v>34</v>
      </c>
      <c r="C52" s="93">
        <v>38048.300000000003</v>
      </c>
      <c r="D52" s="93">
        <v>38048.300000000003</v>
      </c>
      <c r="E52" s="93">
        <v>27742.507217552815</v>
      </c>
      <c r="F52" s="93">
        <v>34548.6</v>
      </c>
      <c r="G52" s="86">
        <v>0</v>
      </c>
      <c r="H52" s="95" t="s">
        <v>177</v>
      </c>
      <c r="I52" s="86">
        <v>10305.792782447188</v>
      </c>
      <c r="J52" s="95">
        <v>37.1</v>
      </c>
      <c r="K52" s="86">
        <v>3499.7000000000044</v>
      </c>
      <c r="L52" s="95">
        <v>10.1</v>
      </c>
      <c r="M52" s="93">
        <v>79397.5</v>
      </c>
      <c r="N52" s="93">
        <v>79397.5</v>
      </c>
      <c r="O52" s="93">
        <v>71809.955330174344</v>
      </c>
      <c r="P52" s="93">
        <v>93248.25</v>
      </c>
      <c r="Q52" s="86">
        <v>0</v>
      </c>
      <c r="R52" s="95" t="s">
        <v>177</v>
      </c>
      <c r="S52" s="86">
        <v>7587.5446698256565</v>
      </c>
      <c r="T52" s="95">
        <v>10.6</v>
      </c>
      <c r="U52" s="86">
        <v>-13850.75</v>
      </c>
      <c r="V52" s="95">
        <v>-14.9</v>
      </c>
      <c r="W52" s="93">
        <v>219950.13</v>
      </c>
      <c r="X52" s="93">
        <v>219950.13</v>
      </c>
      <c r="Y52" s="93">
        <v>155329.78275410266</v>
      </c>
      <c r="Z52" s="93">
        <v>193770.34000000003</v>
      </c>
      <c r="AA52" s="86">
        <v>0</v>
      </c>
      <c r="AB52" s="95" t="s">
        <v>177</v>
      </c>
      <c r="AC52" s="86">
        <v>64620.347245897341</v>
      </c>
      <c r="AD52" s="95">
        <v>41.6</v>
      </c>
      <c r="AE52" s="86">
        <v>26179.789999999979</v>
      </c>
      <c r="AF52" s="95">
        <v>13.5</v>
      </c>
    </row>
    <row r="53" spans="1:32" customFormat="1" ht="14.4" customHeight="1" x14ac:dyDescent="0.3">
      <c r="A53" s="138" t="s">
        <v>35</v>
      </c>
      <c r="B53" s="116" t="s">
        <v>35</v>
      </c>
      <c r="C53" s="93">
        <v>24234.879999999994</v>
      </c>
      <c r="D53" s="93">
        <v>24234.879999999994</v>
      </c>
      <c r="E53" s="93">
        <v>20179.793733910443</v>
      </c>
      <c r="F53" s="93">
        <v>25196.880000000005</v>
      </c>
      <c r="G53" s="86">
        <v>0</v>
      </c>
      <c r="H53" s="95" t="s">
        <v>177</v>
      </c>
      <c r="I53" s="86">
        <v>4055.0862660895509</v>
      </c>
      <c r="J53" s="95">
        <v>20.100000000000001</v>
      </c>
      <c r="K53" s="86">
        <v>-962.00000000001091</v>
      </c>
      <c r="L53" s="95">
        <v>-3.8</v>
      </c>
      <c r="M53" s="93">
        <v>72416.469999999987</v>
      </c>
      <c r="N53" s="93">
        <v>72416.469999999987</v>
      </c>
      <c r="O53" s="93">
        <v>59174.52944291546</v>
      </c>
      <c r="P53" s="93">
        <v>70638.599999999991</v>
      </c>
      <c r="Q53" s="86">
        <v>0</v>
      </c>
      <c r="R53" s="95" t="s">
        <v>177</v>
      </c>
      <c r="S53" s="86">
        <v>13241.940557084527</v>
      </c>
      <c r="T53" s="95">
        <v>22.4</v>
      </c>
      <c r="U53" s="86">
        <v>1777.8699999999953</v>
      </c>
      <c r="V53" s="95">
        <v>2.5</v>
      </c>
      <c r="W53" s="93">
        <v>174333.52000000002</v>
      </c>
      <c r="X53" s="93">
        <v>174333.52000000002</v>
      </c>
      <c r="Y53" s="93">
        <v>151475.17132675493</v>
      </c>
      <c r="Z53" s="93">
        <v>170315.24999999997</v>
      </c>
      <c r="AA53" s="86">
        <v>0</v>
      </c>
      <c r="AB53" s="95" t="s">
        <v>177</v>
      </c>
      <c r="AC53" s="86">
        <v>22858.348673245084</v>
      </c>
      <c r="AD53" s="95">
        <v>15.1</v>
      </c>
      <c r="AE53" s="86">
        <v>4018.2700000000477</v>
      </c>
      <c r="AF53" s="95">
        <v>2.4</v>
      </c>
    </row>
    <row r="54" spans="1:32" customFormat="1" ht="14.4" customHeight="1" x14ac:dyDescent="0.3">
      <c r="A54" s="138" t="s">
        <v>36</v>
      </c>
      <c r="B54" s="120" t="s">
        <v>36</v>
      </c>
      <c r="C54" s="96">
        <v>44666.920000000006</v>
      </c>
      <c r="D54" s="96">
        <v>44666.920000000006</v>
      </c>
      <c r="E54" s="96">
        <v>38297.010000000017</v>
      </c>
      <c r="F54" s="96">
        <v>41497.19</v>
      </c>
      <c r="G54" s="97">
        <v>0</v>
      </c>
      <c r="H54" s="98" t="s">
        <v>177</v>
      </c>
      <c r="I54" s="97">
        <v>6369.9099999999889</v>
      </c>
      <c r="J54" s="98">
        <v>16.600000000000001</v>
      </c>
      <c r="K54" s="97">
        <v>3169.7300000000032</v>
      </c>
      <c r="L54" s="98">
        <v>7.6</v>
      </c>
      <c r="M54" s="96">
        <v>106130.61000000002</v>
      </c>
      <c r="N54" s="96">
        <v>106130.61000000002</v>
      </c>
      <c r="O54" s="96">
        <v>98535.430000000022</v>
      </c>
      <c r="P54" s="96">
        <v>104410.91999999998</v>
      </c>
      <c r="Q54" s="97">
        <v>0</v>
      </c>
      <c r="R54" s="98" t="s">
        <v>177</v>
      </c>
      <c r="S54" s="97">
        <v>7595.179999999993</v>
      </c>
      <c r="T54" s="98">
        <v>7.7</v>
      </c>
      <c r="U54" s="97">
        <v>1719.6900000000314</v>
      </c>
      <c r="V54" s="98">
        <v>1.6</v>
      </c>
      <c r="W54" s="96">
        <v>225731.89</v>
      </c>
      <c r="X54" s="96">
        <v>225731.89</v>
      </c>
      <c r="Y54" s="96">
        <v>229831.07</v>
      </c>
      <c r="Z54" s="96">
        <v>223063.06</v>
      </c>
      <c r="AA54" s="97">
        <v>0</v>
      </c>
      <c r="AB54" s="98" t="s">
        <v>177</v>
      </c>
      <c r="AC54" s="97">
        <v>-4099.179999999993</v>
      </c>
      <c r="AD54" s="98">
        <v>-1.8</v>
      </c>
      <c r="AE54" s="97">
        <v>2668.8300000000163</v>
      </c>
      <c r="AF54" s="98">
        <v>1.2</v>
      </c>
    </row>
    <row r="55" spans="1:32" s="58" customFormat="1" ht="14.4" customHeight="1" x14ac:dyDescent="0.3">
      <c r="A55" s="136" t="s">
        <v>37</v>
      </c>
      <c r="B55" s="131" t="s">
        <v>37</v>
      </c>
      <c r="C55" s="126">
        <v>447434.3</v>
      </c>
      <c r="D55" s="126">
        <v>447434.3</v>
      </c>
      <c r="E55" s="126">
        <v>493334.52428563288</v>
      </c>
      <c r="F55" s="125">
        <v>472535.12999999989</v>
      </c>
      <c r="G55" s="127">
        <v>0</v>
      </c>
      <c r="H55" s="128" t="s">
        <v>177</v>
      </c>
      <c r="I55" s="127">
        <v>-45900.224285632896</v>
      </c>
      <c r="J55" s="128">
        <v>-9.3000000000000007</v>
      </c>
      <c r="K55" s="130">
        <v>-25100.8299999999</v>
      </c>
      <c r="L55" s="128">
        <v>-5.3</v>
      </c>
      <c r="M55" s="126">
        <v>1154990.5799999998</v>
      </c>
      <c r="N55" s="126">
        <v>1154990.5799999998</v>
      </c>
      <c r="O55" s="126">
        <v>1299324.4924426368</v>
      </c>
      <c r="P55" s="125">
        <v>1129810.9500000002</v>
      </c>
      <c r="Q55" s="127">
        <v>0</v>
      </c>
      <c r="R55" s="128" t="s">
        <v>177</v>
      </c>
      <c r="S55" s="127">
        <v>-144333.91244263691</v>
      </c>
      <c r="T55" s="128">
        <v>-11.1</v>
      </c>
      <c r="U55" s="130">
        <v>25179.629999999655</v>
      </c>
      <c r="V55" s="128">
        <v>2.2000000000000002</v>
      </c>
      <c r="W55" s="126">
        <v>2439288.6699999995</v>
      </c>
      <c r="X55" s="126">
        <v>2439288.6699999995</v>
      </c>
      <c r="Y55" s="126">
        <v>2714393.3758763471</v>
      </c>
      <c r="Z55" s="125">
        <v>2507563.3099999991</v>
      </c>
      <c r="AA55" s="127">
        <v>0</v>
      </c>
      <c r="AB55" s="128" t="s">
        <v>177</v>
      </c>
      <c r="AC55" s="127">
        <v>-275104.70587634761</v>
      </c>
      <c r="AD55" s="128">
        <v>-10.1</v>
      </c>
      <c r="AE55" s="130">
        <v>-68274.639999999665</v>
      </c>
      <c r="AF55" s="128">
        <v>-2.7</v>
      </c>
    </row>
    <row r="56" spans="1:32" customFormat="1" ht="14.4" customHeight="1" x14ac:dyDescent="0.3">
      <c r="A56" s="137"/>
      <c r="B56" s="92"/>
      <c r="C56" s="93"/>
      <c r="D56" s="94"/>
      <c r="E56" s="94"/>
      <c r="F56" s="94"/>
      <c r="G56" s="86"/>
      <c r="H56" s="95"/>
      <c r="I56" s="86"/>
      <c r="J56" s="95"/>
      <c r="K56" s="88"/>
      <c r="L56" s="95"/>
      <c r="M56" s="93"/>
      <c r="N56" s="94"/>
      <c r="O56" s="94"/>
      <c r="P56" s="94"/>
      <c r="Q56" s="86"/>
      <c r="R56" s="95"/>
      <c r="S56" s="86"/>
      <c r="T56" s="95"/>
      <c r="U56" s="88"/>
      <c r="V56" s="95"/>
      <c r="W56" s="93"/>
      <c r="X56" s="94"/>
      <c r="Y56" s="94"/>
      <c r="Z56" s="94"/>
      <c r="AA56" s="86"/>
      <c r="AB56" s="95"/>
      <c r="AC56" s="86"/>
      <c r="AD56" s="95"/>
      <c r="AE56" s="88"/>
      <c r="AF56" s="95"/>
    </row>
    <row r="57" spans="1:32" customFormat="1" ht="14.4" customHeight="1" x14ac:dyDescent="0.3">
      <c r="A57" s="138" t="s">
        <v>38</v>
      </c>
      <c r="B57" s="115" t="s">
        <v>38</v>
      </c>
      <c r="C57" s="93">
        <v>128329.69</v>
      </c>
      <c r="D57" s="94">
        <v>128329.69</v>
      </c>
      <c r="E57" s="94">
        <v>208967.95811001875</v>
      </c>
      <c r="F57" s="94">
        <v>168649.81</v>
      </c>
      <c r="G57" s="86">
        <v>0</v>
      </c>
      <c r="H57" s="95" t="s">
        <v>177</v>
      </c>
      <c r="I57" s="86">
        <v>-80638.268110018747</v>
      </c>
      <c r="J57" s="95">
        <v>-38.6</v>
      </c>
      <c r="K57" s="88">
        <v>-40320.119999999995</v>
      </c>
      <c r="L57" s="95">
        <v>-23.9</v>
      </c>
      <c r="M57" s="93">
        <v>408714.43</v>
      </c>
      <c r="N57" s="94">
        <v>408714.43</v>
      </c>
      <c r="O57" s="94">
        <v>660967.91878354806</v>
      </c>
      <c r="P57" s="94">
        <v>549107.18999999994</v>
      </c>
      <c r="Q57" s="86">
        <v>0</v>
      </c>
      <c r="R57" s="95" t="s">
        <v>177</v>
      </c>
      <c r="S57" s="86">
        <v>-252253.48878354806</v>
      </c>
      <c r="T57" s="95">
        <v>-38.200000000000003</v>
      </c>
      <c r="U57" s="88">
        <v>-140392.75999999995</v>
      </c>
      <c r="V57" s="95">
        <v>-25.6</v>
      </c>
      <c r="W57" s="93">
        <v>1060522.53</v>
      </c>
      <c r="X57" s="94">
        <v>1060522.53</v>
      </c>
      <c r="Y57" s="94">
        <v>1451363.760432841</v>
      </c>
      <c r="Z57" s="94">
        <v>1286175.5300000003</v>
      </c>
      <c r="AA57" s="86">
        <v>0</v>
      </c>
      <c r="AB57" s="95" t="s">
        <v>177</v>
      </c>
      <c r="AC57" s="86">
        <v>-390841.230432841</v>
      </c>
      <c r="AD57" s="95">
        <v>-26.9</v>
      </c>
      <c r="AE57" s="88">
        <v>-225653.00000000023</v>
      </c>
      <c r="AF57" s="95">
        <v>-17.5</v>
      </c>
    </row>
    <row r="58" spans="1:32" customFormat="1" ht="14.4" customHeight="1" x14ac:dyDescent="0.3">
      <c r="A58" s="138" t="s">
        <v>39</v>
      </c>
      <c r="B58" s="116" t="s">
        <v>39</v>
      </c>
      <c r="C58" s="94">
        <v>213569.91999999995</v>
      </c>
      <c r="D58" s="94">
        <v>213569.91999999995</v>
      </c>
      <c r="E58" s="94">
        <v>231811.41080277419</v>
      </c>
      <c r="F58" s="94">
        <v>210399.68</v>
      </c>
      <c r="G58" s="86">
        <v>0</v>
      </c>
      <c r="H58" s="95" t="s">
        <v>177</v>
      </c>
      <c r="I58" s="86">
        <v>-18241.490802774235</v>
      </c>
      <c r="J58" s="95">
        <v>-7.9</v>
      </c>
      <c r="K58" s="88">
        <v>3170.2399999999616</v>
      </c>
      <c r="L58" s="95">
        <v>1.5</v>
      </c>
      <c r="M58" s="94">
        <v>680892.38</v>
      </c>
      <c r="N58" s="94">
        <v>680892.38</v>
      </c>
      <c r="O58" s="94">
        <v>820965.95500811306</v>
      </c>
      <c r="P58" s="94">
        <v>708197.06999999983</v>
      </c>
      <c r="Q58" s="86">
        <v>0</v>
      </c>
      <c r="R58" s="95" t="s">
        <v>177</v>
      </c>
      <c r="S58" s="86">
        <v>-140073.57500811305</v>
      </c>
      <c r="T58" s="95">
        <v>-17.100000000000001</v>
      </c>
      <c r="U58" s="88">
        <v>-27304.689999999828</v>
      </c>
      <c r="V58" s="95">
        <v>-3.9</v>
      </c>
      <c r="W58" s="94">
        <v>1402352.14</v>
      </c>
      <c r="X58" s="94">
        <v>1402352.14</v>
      </c>
      <c r="Y58" s="94">
        <v>1639536.1191661016</v>
      </c>
      <c r="Z58" s="94">
        <v>1474642.48</v>
      </c>
      <c r="AA58" s="86">
        <v>0</v>
      </c>
      <c r="AB58" s="95" t="s">
        <v>177</v>
      </c>
      <c r="AC58" s="86">
        <v>-237183.97916610166</v>
      </c>
      <c r="AD58" s="95">
        <v>-14.5</v>
      </c>
      <c r="AE58" s="88">
        <v>-72290.340000000084</v>
      </c>
      <c r="AF58" s="95">
        <v>-4.9000000000000004</v>
      </c>
    </row>
    <row r="59" spans="1:32" customFormat="1" ht="14.4" customHeight="1" x14ac:dyDescent="0.3">
      <c r="A59" s="138" t="s">
        <v>40</v>
      </c>
      <c r="B59" s="120" t="s">
        <v>40</v>
      </c>
      <c r="C59" s="100">
        <v>170516.53</v>
      </c>
      <c r="D59" s="100">
        <v>170516.53</v>
      </c>
      <c r="E59" s="100">
        <v>216830.35798202589</v>
      </c>
      <c r="F59" s="100">
        <v>215116.17</v>
      </c>
      <c r="G59" s="97">
        <v>0</v>
      </c>
      <c r="H59" s="98" t="s">
        <v>177</v>
      </c>
      <c r="I59" s="97">
        <v>-46313.82798202589</v>
      </c>
      <c r="J59" s="98">
        <v>-21.4</v>
      </c>
      <c r="K59" s="101">
        <v>-44599.640000000014</v>
      </c>
      <c r="L59" s="98">
        <v>-20.7</v>
      </c>
      <c r="M59" s="100">
        <v>416214.65</v>
      </c>
      <c r="N59" s="100">
        <v>416214.65</v>
      </c>
      <c r="O59" s="100">
        <v>523454.17913691665</v>
      </c>
      <c r="P59" s="100">
        <v>496132.80999999994</v>
      </c>
      <c r="Q59" s="97">
        <v>0</v>
      </c>
      <c r="R59" s="98" t="s">
        <v>177</v>
      </c>
      <c r="S59" s="97">
        <v>-107239.52913691662</v>
      </c>
      <c r="T59" s="98">
        <v>-20.5</v>
      </c>
      <c r="U59" s="101">
        <v>-79918.159999999916</v>
      </c>
      <c r="V59" s="98">
        <v>-16.100000000000001</v>
      </c>
      <c r="W59" s="100">
        <v>924210.89999999991</v>
      </c>
      <c r="X59" s="100">
        <v>924210.89999999991</v>
      </c>
      <c r="Y59" s="100">
        <v>1033186.7867139829</v>
      </c>
      <c r="Z59" s="100">
        <v>1046977.8600000001</v>
      </c>
      <c r="AA59" s="97">
        <v>0</v>
      </c>
      <c r="AB59" s="98" t="s">
        <v>177</v>
      </c>
      <c r="AC59" s="97">
        <v>-108975.88671398303</v>
      </c>
      <c r="AD59" s="98">
        <v>-10.5</v>
      </c>
      <c r="AE59" s="101">
        <v>-122766.9600000002</v>
      </c>
      <c r="AF59" s="98">
        <v>-11.7</v>
      </c>
    </row>
    <row r="60" spans="1:32" s="58" customFormat="1" ht="14.4" customHeight="1" x14ac:dyDescent="0.3">
      <c r="A60" s="136" t="s">
        <v>41</v>
      </c>
      <c r="B60" s="132" t="s">
        <v>41</v>
      </c>
      <c r="C60" s="125">
        <v>512416.13999999996</v>
      </c>
      <c r="D60" s="125">
        <v>512416.13999999996</v>
      </c>
      <c r="E60" s="125">
        <v>657609.72689481883</v>
      </c>
      <c r="F60" s="125">
        <v>594165.66000000015</v>
      </c>
      <c r="G60" s="127">
        <v>0</v>
      </c>
      <c r="H60" s="128" t="s">
        <v>177</v>
      </c>
      <c r="I60" s="127">
        <v>-145193.58689481887</v>
      </c>
      <c r="J60" s="128">
        <v>-22.1</v>
      </c>
      <c r="K60" s="130">
        <v>-81749.520000000193</v>
      </c>
      <c r="L60" s="128">
        <v>-13.8</v>
      </c>
      <c r="M60" s="125">
        <v>1505821.4600000004</v>
      </c>
      <c r="N60" s="125">
        <v>1505821.4600000004</v>
      </c>
      <c r="O60" s="125">
        <v>2005388.0529285776</v>
      </c>
      <c r="P60" s="125">
        <v>1753437.0700000003</v>
      </c>
      <c r="Q60" s="127">
        <v>0</v>
      </c>
      <c r="R60" s="128" t="s">
        <v>177</v>
      </c>
      <c r="S60" s="127">
        <v>-499566.59292857721</v>
      </c>
      <c r="T60" s="128">
        <v>-24.9</v>
      </c>
      <c r="U60" s="130">
        <v>-247615.60999999987</v>
      </c>
      <c r="V60" s="128">
        <v>-14.1</v>
      </c>
      <c r="W60" s="125">
        <v>3387085.5700000003</v>
      </c>
      <c r="X60" s="125">
        <v>3387085.5700000003</v>
      </c>
      <c r="Y60" s="125">
        <v>4124086.6663129255</v>
      </c>
      <c r="Z60" s="125">
        <v>3807795.8699999996</v>
      </c>
      <c r="AA60" s="127">
        <v>0</v>
      </c>
      <c r="AB60" s="128" t="s">
        <v>177</v>
      </c>
      <c r="AC60" s="127">
        <v>-737001.09631292522</v>
      </c>
      <c r="AD60" s="128">
        <v>-17.899999999999999</v>
      </c>
      <c r="AE60" s="130">
        <v>-420710.29999999935</v>
      </c>
      <c r="AF60" s="128">
        <v>-11</v>
      </c>
    </row>
    <row r="61" spans="1:32" customFormat="1" ht="14.4" customHeight="1" x14ac:dyDescent="0.3">
      <c r="A61" s="141"/>
      <c r="B61" s="104"/>
      <c r="C61" s="94"/>
      <c r="D61" s="94"/>
      <c r="E61" s="94"/>
      <c r="F61" s="94"/>
      <c r="G61" s="86"/>
      <c r="H61" s="95"/>
      <c r="I61" s="86"/>
      <c r="J61" s="95"/>
      <c r="K61" s="88"/>
      <c r="L61" s="95"/>
      <c r="M61" s="94"/>
      <c r="N61" s="94"/>
      <c r="O61" s="94"/>
      <c r="P61" s="94"/>
      <c r="Q61" s="86"/>
      <c r="R61" s="95"/>
      <c r="S61" s="86"/>
      <c r="T61" s="95"/>
      <c r="U61" s="88"/>
      <c r="V61" s="95"/>
      <c r="W61" s="94"/>
      <c r="X61" s="94"/>
      <c r="Y61" s="94"/>
      <c r="Z61" s="94"/>
      <c r="AA61" s="86"/>
      <c r="AB61" s="95"/>
      <c r="AC61" s="86"/>
      <c r="AD61" s="95"/>
      <c r="AE61" s="88"/>
      <c r="AF61" s="95"/>
    </row>
    <row r="62" spans="1:32" s="58" customFormat="1" ht="14.4" customHeight="1" x14ac:dyDescent="0.3">
      <c r="A62" s="142" t="s">
        <v>220</v>
      </c>
      <c r="B62" s="133" t="s">
        <v>42</v>
      </c>
      <c r="C62" s="125">
        <v>2404761.5499999993</v>
      </c>
      <c r="D62" s="125">
        <v>2404761.5499999993</v>
      </c>
      <c r="E62" s="125">
        <v>3047742.4868780398</v>
      </c>
      <c r="F62" s="125">
        <v>2763625.5999999996</v>
      </c>
      <c r="G62" s="127">
        <v>0</v>
      </c>
      <c r="H62" s="128" t="s">
        <v>177</v>
      </c>
      <c r="I62" s="127">
        <v>-642980.93687804043</v>
      </c>
      <c r="J62" s="128">
        <v>-21.1</v>
      </c>
      <c r="K62" s="127">
        <v>-358864.05000000028</v>
      </c>
      <c r="L62" s="128">
        <v>-13</v>
      </c>
      <c r="M62" s="125">
        <v>6406025.5800000029</v>
      </c>
      <c r="N62" s="125">
        <v>6406025.5800000029</v>
      </c>
      <c r="O62" s="125">
        <v>8263490.3884996418</v>
      </c>
      <c r="P62" s="125">
        <v>7257166.6699999971</v>
      </c>
      <c r="Q62" s="127">
        <v>0</v>
      </c>
      <c r="R62" s="128" t="s">
        <v>177</v>
      </c>
      <c r="S62" s="127">
        <v>-1857464.8084996389</v>
      </c>
      <c r="T62" s="128">
        <v>-22.5</v>
      </c>
      <c r="U62" s="127">
        <v>-851141.08999999426</v>
      </c>
      <c r="V62" s="128">
        <v>-11.7</v>
      </c>
      <c r="W62" s="125">
        <v>14032770.999999998</v>
      </c>
      <c r="X62" s="125">
        <v>14032770.999999998</v>
      </c>
      <c r="Y62" s="125">
        <v>16857051.852597162</v>
      </c>
      <c r="Z62" s="125">
        <v>15317542.100000013</v>
      </c>
      <c r="AA62" s="127">
        <v>0</v>
      </c>
      <c r="AB62" s="128" t="s">
        <v>177</v>
      </c>
      <c r="AC62" s="127">
        <v>-2824280.852597164</v>
      </c>
      <c r="AD62" s="128">
        <v>-16.8</v>
      </c>
      <c r="AE62" s="127">
        <v>-1284771.1000000145</v>
      </c>
      <c r="AF62" s="128">
        <v>-8.4</v>
      </c>
    </row>
    <row r="63" spans="1:32" customFormat="1" ht="14.4" customHeight="1" x14ac:dyDescent="0.3">
      <c r="A63" s="143"/>
      <c r="B63" s="105"/>
      <c r="C63" s="94"/>
      <c r="D63" s="94"/>
      <c r="E63" s="94"/>
      <c r="F63" s="94"/>
      <c r="G63" s="86"/>
      <c r="H63" s="95"/>
      <c r="I63" s="86"/>
      <c r="J63" s="95"/>
      <c r="K63" s="88"/>
      <c r="L63" s="95"/>
      <c r="M63" s="94"/>
      <c r="N63" s="94"/>
      <c r="O63" s="94"/>
      <c r="P63" s="94"/>
      <c r="Q63" s="86"/>
      <c r="R63" s="95"/>
      <c r="S63" s="86"/>
      <c r="T63" s="95"/>
      <c r="U63" s="88"/>
      <c r="V63" s="95"/>
      <c r="W63" s="94"/>
      <c r="X63" s="94"/>
      <c r="Y63" s="94"/>
      <c r="Z63" s="94"/>
      <c r="AA63" s="86"/>
      <c r="AB63" s="95"/>
      <c r="AC63" s="86"/>
      <c r="AD63" s="95"/>
      <c r="AE63" s="88"/>
      <c r="AF63" s="95"/>
    </row>
    <row r="64" spans="1:32" s="58" customFormat="1" ht="14.4" customHeight="1" x14ac:dyDescent="0.3">
      <c r="A64" s="142" t="s">
        <v>212</v>
      </c>
      <c r="B64" s="133" t="s">
        <v>212</v>
      </c>
      <c r="C64" s="125">
        <v>2218605.5599999996</v>
      </c>
      <c r="D64" s="126">
        <v>2218605.5599999996</v>
      </c>
      <c r="E64" s="126">
        <v>2857289.4868780398</v>
      </c>
      <c r="F64" s="126">
        <v>2571262.8600000003</v>
      </c>
      <c r="G64" s="127">
        <v>0</v>
      </c>
      <c r="H64" s="128" t="s">
        <v>177</v>
      </c>
      <c r="I64" s="127">
        <v>-638683.92687804019</v>
      </c>
      <c r="J64" s="128">
        <v>-22.4</v>
      </c>
      <c r="K64" s="130">
        <v>-352657.30000000075</v>
      </c>
      <c r="L64" s="128">
        <v>-13.7</v>
      </c>
      <c r="M64" s="125">
        <v>5959998.620000002</v>
      </c>
      <c r="N64" s="126">
        <v>5959998.620000002</v>
      </c>
      <c r="O64" s="126">
        <v>7692057.3884996437</v>
      </c>
      <c r="P64" s="126">
        <v>6767512.3099999996</v>
      </c>
      <c r="Q64" s="127">
        <v>0</v>
      </c>
      <c r="R64" s="128" t="s">
        <v>177</v>
      </c>
      <c r="S64" s="127">
        <v>-1732058.7684996417</v>
      </c>
      <c r="T64" s="128">
        <v>-22.5</v>
      </c>
      <c r="U64" s="130">
        <v>-807513.68999999762</v>
      </c>
      <c r="V64" s="128">
        <v>-11.9</v>
      </c>
      <c r="W64" s="125">
        <v>12985927.909999995</v>
      </c>
      <c r="X64" s="126">
        <v>12985927.909999995</v>
      </c>
      <c r="Y64" s="126">
        <v>15424414.852597162</v>
      </c>
      <c r="Z64" s="126">
        <v>14176308.700000016</v>
      </c>
      <c r="AA64" s="127">
        <v>0</v>
      </c>
      <c r="AB64" s="128" t="s">
        <v>177</v>
      </c>
      <c r="AC64" s="127">
        <v>-2438486.9425971676</v>
      </c>
      <c r="AD64" s="128">
        <v>-15.8</v>
      </c>
      <c r="AE64" s="130">
        <v>-1190380.7900000215</v>
      </c>
      <c r="AF64" s="128">
        <v>-8.4</v>
      </c>
    </row>
    <row r="65" spans="1:32" customFormat="1" ht="14.4" customHeight="1" x14ac:dyDescent="0.3">
      <c r="A65" s="143"/>
      <c r="B65" s="105"/>
      <c r="C65" s="93"/>
      <c r="D65" s="94"/>
      <c r="E65" s="94"/>
      <c r="F65" s="94"/>
      <c r="G65" s="86"/>
      <c r="H65" s="95"/>
      <c r="I65" s="86"/>
      <c r="J65" s="95"/>
      <c r="K65" s="88"/>
      <c r="L65" s="95"/>
      <c r="M65" s="93"/>
      <c r="N65" s="94"/>
      <c r="O65" s="94"/>
      <c r="P65" s="94"/>
      <c r="Q65" s="86"/>
      <c r="R65" s="95"/>
      <c r="S65" s="86"/>
      <c r="T65" s="95"/>
      <c r="U65" s="88"/>
      <c r="V65" s="95"/>
      <c r="W65" s="93"/>
      <c r="X65" s="94"/>
      <c r="Y65" s="94"/>
      <c r="Z65" s="94"/>
      <c r="AA65" s="86"/>
      <c r="AB65" s="95"/>
      <c r="AC65" s="86"/>
      <c r="AD65" s="95"/>
      <c r="AE65" s="88"/>
      <c r="AF65" s="95"/>
    </row>
    <row r="66" spans="1:32" customFormat="1" ht="14.4" customHeight="1" x14ac:dyDescent="0.3">
      <c r="A66" s="143" t="s">
        <v>43</v>
      </c>
      <c r="B66" s="116" t="s">
        <v>43</v>
      </c>
      <c r="C66" s="93">
        <v>0</v>
      </c>
      <c r="D66" s="94">
        <v>0</v>
      </c>
      <c r="E66" s="94">
        <v>0</v>
      </c>
      <c r="F66" s="94">
        <v>0</v>
      </c>
      <c r="G66" s="86">
        <v>0</v>
      </c>
      <c r="H66" s="95" t="s">
        <v>177</v>
      </c>
      <c r="I66" s="86">
        <v>0</v>
      </c>
      <c r="J66" s="95" t="s">
        <v>177</v>
      </c>
      <c r="K66" s="88">
        <v>0</v>
      </c>
      <c r="L66" s="95" t="s">
        <v>177</v>
      </c>
      <c r="M66" s="93">
        <v>0</v>
      </c>
      <c r="N66" s="94">
        <v>0</v>
      </c>
      <c r="O66" s="94">
        <v>0</v>
      </c>
      <c r="P66" s="94">
        <v>0</v>
      </c>
      <c r="Q66" s="86">
        <v>0</v>
      </c>
      <c r="R66" s="95" t="s">
        <v>177</v>
      </c>
      <c r="S66" s="86">
        <v>0</v>
      </c>
      <c r="T66" s="95" t="s">
        <v>177</v>
      </c>
      <c r="U66" s="88">
        <v>0</v>
      </c>
      <c r="V66" s="95" t="s">
        <v>177</v>
      </c>
      <c r="W66" s="93">
        <v>0</v>
      </c>
      <c r="X66" s="94">
        <v>0</v>
      </c>
      <c r="Y66" s="94">
        <v>0</v>
      </c>
      <c r="Z66" s="94">
        <v>0</v>
      </c>
      <c r="AA66" s="86">
        <v>0</v>
      </c>
      <c r="AB66" s="95" t="s">
        <v>177</v>
      </c>
      <c r="AC66" s="86">
        <v>0</v>
      </c>
      <c r="AD66" s="95" t="s">
        <v>177</v>
      </c>
      <c r="AE66" s="88">
        <v>0</v>
      </c>
      <c r="AF66" s="95" t="s">
        <v>177</v>
      </c>
    </row>
    <row r="67" spans="1:32" customFormat="1" ht="14.4" customHeight="1" x14ac:dyDescent="0.3">
      <c r="A67" s="143" t="s">
        <v>213</v>
      </c>
      <c r="B67" s="116" t="s">
        <v>213</v>
      </c>
      <c r="C67" s="94">
        <v>0</v>
      </c>
      <c r="D67" s="94">
        <v>0</v>
      </c>
      <c r="E67" s="94">
        <v>0</v>
      </c>
      <c r="F67" s="94">
        <v>0</v>
      </c>
      <c r="G67" s="86">
        <v>0</v>
      </c>
      <c r="H67" s="95" t="s">
        <v>177</v>
      </c>
      <c r="I67" s="86">
        <v>0</v>
      </c>
      <c r="J67" s="95" t="s">
        <v>177</v>
      </c>
      <c r="K67" s="88">
        <v>0</v>
      </c>
      <c r="L67" s="95" t="s">
        <v>177</v>
      </c>
      <c r="M67" s="94">
        <v>0</v>
      </c>
      <c r="N67" s="94">
        <v>0</v>
      </c>
      <c r="O67" s="94">
        <v>0</v>
      </c>
      <c r="P67" s="94">
        <v>0</v>
      </c>
      <c r="Q67" s="86">
        <v>0</v>
      </c>
      <c r="R67" s="95" t="s">
        <v>177</v>
      </c>
      <c r="S67" s="86">
        <v>0</v>
      </c>
      <c r="T67" s="95" t="s">
        <v>177</v>
      </c>
      <c r="U67" s="88">
        <v>0</v>
      </c>
      <c r="V67" s="95" t="s">
        <v>177</v>
      </c>
      <c r="W67" s="94">
        <v>0</v>
      </c>
      <c r="X67" s="94">
        <v>0</v>
      </c>
      <c r="Y67" s="94">
        <v>0</v>
      </c>
      <c r="Z67" s="94">
        <v>0</v>
      </c>
      <c r="AA67" s="86">
        <v>0</v>
      </c>
      <c r="AB67" s="95" t="s">
        <v>177</v>
      </c>
      <c r="AC67" s="86">
        <v>0</v>
      </c>
      <c r="AD67" s="95" t="s">
        <v>177</v>
      </c>
      <c r="AE67" s="88">
        <v>0</v>
      </c>
      <c r="AF67" s="95" t="s">
        <v>177</v>
      </c>
    </row>
    <row r="68" spans="1:32" customFormat="1" ht="14.4" customHeight="1" x14ac:dyDescent="0.3">
      <c r="A68" s="143" t="s">
        <v>44</v>
      </c>
      <c r="B68" s="116" t="s">
        <v>44</v>
      </c>
      <c r="C68" s="94">
        <v>0</v>
      </c>
      <c r="D68" s="94">
        <v>0</v>
      </c>
      <c r="E68" s="94">
        <v>0</v>
      </c>
      <c r="F68" s="94">
        <v>0</v>
      </c>
      <c r="G68" s="86">
        <v>0</v>
      </c>
      <c r="H68" s="95" t="s">
        <v>177</v>
      </c>
      <c r="I68" s="86">
        <v>0</v>
      </c>
      <c r="J68" s="95" t="s">
        <v>177</v>
      </c>
      <c r="K68" s="88">
        <v>0</v>
      </c>
      <c r="L68" s="95" t="s">
        <v>177</v>
      </c>
      <c r="M68" s="94">
        <v>0</v>
      </c>
      <c r="N68" s="94">
        <v>0</v>
      </c>
      <c r="O68" s="94">
        <v>0</v>
      </c>
      <c r="P68" s="94">
        <v>0</v>
      </c>
      <c r="Q68" s="86">
        <v>0</v>
      </c>
      <c r="R68" s="95" t="s">
        <v>177</v>
      </c>
      <c r="S68" s="86">
        <v>0</v>
      </c>
      <c r="T68" s="95" t="s">
        <v>177</v>
      </c>
      <c r="U68" s="88">
        <v>0</v>
      </c>
      <c r="V68" s="95" t="s">
        <v>177</v>
      </c>
      <c r="W68" s="94">
        <v>0</v>
      </c>
      <c r="X68" s="94">
        <v>0</v>
      </c>
      <c r="Y68" s="94">
        <v>0</v>
      </c>
      <c r="Z68" s="94">
        <v>0</v>
      </c>
      <c r="AA68" s="86">
        <v>0</v>
      </c>
      <c r="AB68" s="95" t="s">
        <v>177</v>
      </c>
      <c r="AC68" s="86">
        <v>0</v>
      </c>
      <c r="AD68" s="95" t="s">
        <v>177</v>
      </c>
      <c r="AE68" s="88">
        <v>0</v>
      </c>
      <c r="AF68" s="95" t="s">
        <v>177</v>
      </c>
    </row>
    <row r="69" spans="1:32" customFormat="1" ht="14.4" customHeight="1" x14ac:dyDescent="0.3">
      <c r="A69" s="144" t="s">
        <v>45</v>
      </c>
      <c r="B69" s="118" t="s">
        <v>45</v>
      </c>
      <c r="C69" s="94">
        <v>1125</v>
      </c>
      <c r="D69" s="94">
        <v>1125</v>
      </c>
      <c r="E69" s="94">
        <v>50000</v>
      </c>
      <c r="F69" s="94">
        <v>54571.479999999996</v>
      </c>
      <c r="G69" s="86">
        <v>0</v>
      </c>
      <c r="H69" s="95" t="s">
        <v>177</v>
      </c>
      <c r="I69" s="86">
        <v>-48875</v>
      </c>
      <c r="J69" s="95">
        <v>-97.7</v>
      </c>
      <c r="K69" s="88">
        <v>-53446.479999999996</v>
      </c>
      <c r="L69" s="95">
        <v>-97.9</v>
      </c>
      <c r="M69" s="94">
        <v>1575</v>
      </c>
      <c r="N69" s="94">
        <v>1575</v>
      </c>
      <c r="O69" s="94">
        <v>345000</v>
      </c>
      <c r="P69" s="94">
        <v>108999.76</v>
      </c>
      <c r="Q69" s="86">
        <v>0</v>
      </c>
      <c r="R69" s="95" t="s">
        <v>177</v>
      </c>
      <c r="S69" s="86">
        <v>-343425</v>
      </c>
      <c r="T69" s="95">
        <v>-99.5</v>
      </c>
      <c r="U69" s="88">
        <v>-107424.76</v>
      </c>
      <c r="V69" s="95">
        <v>-98.6</v>
      </c>
      <c r="W69" s="94">
        <v>12875</v>
      </c>
      <c r="X69" s="94">
        <v>12875</v>
      </c>
      <c r="Y69" s="94">
        <v>360000</v>
      </c>
      <c r="Z69" s="94">
        <v>108999.76</v>
      </c>
      <c r="AA69" s="86">
        <v>0</v>
      </c>
      <c r="AB69" s="95" t="s">
        <v>177</v>
      </c>
      <c r="AC69" s="86">
        <v>-347125</v>
      </c>
      <c r="AD69" s="95">
        <v>-96.4</v>
      </c>
      <c r="AE69" s="88">
        <v>-96124.76</v>
      </c>
      <c r="AF69" s="95">
        <v>-88.2</v>
      </c>
    </row>
    <row r="70" spans="1:32" customFormat="1" ht="14.4" customHeight="1" x14ac:dyDescent="0.3">
      <c r="A70" s="144" t="s">
        <v>214</v>
      </c>
      <c r="B70" s="118" t="s">
        <v>214</v>
      </c>
      <c r="C70" s="94">
        <v>0</v>
      </c>
      <c r="D70" s="94">
        <v>0</v>
      </c>
      <c r="E70" s="94">
        <v>0</v>
      </c>
      <c r="F70" s="94">
        <v>0</v>
      </c>
      <c r="G70" s="86">
        <v>0</v>
      </c>
      <c r="H70" s="95" t="s">
        <v>177</v>
      </c>
      <c r="I70" s="86">
        <v>0</v>
      </c>
      <c r="J70" s="95" t="s">
        <v>177</v>
      </c>
      <c r="K70" s="88">
        <v>0</v>
      </c>
      <c r="L70" s="95" t="s">
        <v>177</v>
      </c>
      <c r="M70" s="94">
        <v>0</v>
      </c>
      <c r="N70" s="94">
        <v>0</v>
      </c>
      <c r="O70" s="94">
        <v>0</v>
      </c>
      <c r="P70" s="94">
        <v>0</v>
      </c>
      <c r="Q70" s="86">
        <v>0</v>
      </c>
      <c r="R70" s="95" t="s">
        <v>177</v>
      </c>
      <c r="S70" s="86">
        <v>0</v>
      </c>
      <c r="T70" s="95" t="s">
        <v>177</v>
      </c>
      <c r="U70" s="88">
        <v>0</v>
      </c>
      <c r="V70" s="95" t="s">
        <v>177</v>
      </c>
      <c r="W70" s="94">
        <v>0</v>
      </c>
      <c r="X70" s="94">
        <v>0</v>
      </c>
      <c r="Y70" s="94">
        <v>0</v>
      </c>
      <c r="Z70" s="94">
        <v>0</v>
      </c>
      <c r="AA70" s="86">
        <v>0</v>
      </c>
      <c r="AB70" s="95" t="s">
        <v>177</v>
      </c>
      <c r="AC70" s="86">
        <v>0</v>
      </c>
      <c r="AD70" s="95" t="s">
        <v>177</v>
      </c>
      <c r="AE70" s="88">
        <v>0</v>
      </c>
      <c r="AF70" s="95" t="s">
        <v>177</v>
      </c>
    </row>
    <row r="71" spans="1:32" customFormat="1" ht="14.4" customHeight="1" x14ac:dyDescent="0.3">
      <c r="A71" s="144" t="s">
        <v>46</v>
      </c>
      <c r="B71" s="118" t="s">
        <v>46</v>
      </c>
      <c r="C71" s="94">
        <v>0</v>
      </c>
      <c r="D71" s="94">
        <v>0</v>
      </c>
      <c r="E71" s="94">
        <v>0</v>
      </c>
      <c r="F71" s="94">
        <v>0</v>
      </c>
      <c r="G71" s="86">
        <v>0</v>
      </c>
      <c r="H71" s="95" t="s">
        <v>177</v>
      </c>
      <c r="I71" s="86">
        <v>0</v>
      </c>
      <c r="J71" s="95" t="s">
        <v>177</v>
      </c>
      <c r="K71" s="88">
        <v>0</v>
      </c>
      <c r="L71" s="95" t="s">
        <v>177</v>
      </c>
      <c r="M71" s="94">
        <v>0</v>
      </c>
      <c r="N71" s="94">
        <v>0</v>
      </c>
      <c r="O71" s="94">
        <v>0</v>
      </c>
      <c r="P71" s="94">
        <v>0</v>
      </c>
      <c r="Q71" s="86">
        <v>0</v>
      </c>
      <c r="R71" s="95" t="s">
        <v>177</v>
      </c>
      <c r="S71" s="86">
        <v>0</v>
      </c>
      <c r="T71" s="95" t="s">
        <v>177</v>
      </c>
      <c r="U71" s="88">
        <v>0</v>
      </c>
      <c r="V71" s="95" t="s">
        <v>177</v>
      </c>
      <c r="W71" s="94">
        <v>0</v>
      </c>
      <c r="X71" s="94">
        <v>0</v>
      </c>
      <c r="Y71" s="94">
        <v>0</v>
      </c>
      <c r="Z71" s="94">
        <v>0</v>
      </c>
      <c r="AA71" s="86">
        <v>0</v>
      </c>
      <c r="AB71" s="95" t="s">
        <v>177</v>
      </c>
      <c r="AC71" s="86">
        <v>0</v>
      </c>
      <c r="AD71" s="95" t="s">
        <v>177</v>
      </c>
      <c r="AE71" s="88">
        <v>0</v>
      </c>
      <c r="AF71" s="95" t="s">
        <v>177</v>
      </c>
    </row>
    <row r="72" spans="1:32" customFormat="1" ht="14.4" customHeight="1" x14ac:dyDescent="0.3">
      <c r="A72" s="143" t="s">
        <v>221</v>
      </c>
      <c r="B72" s="118" t="s">
        <v>47</v>
      </c>
      <c r="C72" s="94">
        <v>0</v>
      </c>
      <c r="D72" s="94">
        <v>0</v>
      </c>
      <c r="E72" s="94">
        <v>0</v>
      </c>
      <c r="F72" s="94">
        <v>0</v>
      </c>
      <c r="G72" s="86">
        <v>0</v>
      </c>
      <c r="H72" s="95" t="s">
        <v>177</v>
      </c>
      <c r="I72" s="86">
        <v>0</v>
      </c>
      <c r="J72" s="95" t="s">
        <v>177</v>
      </c>
      <c r="K72" s="88">
        <v>0</v>
      </c>
      <c r="L72" s="95" t="s">
        <v>177</v>
      </c>
      <c r="M72" s="94">
        <v>0</v>
      </c>
      <c r="N72" s="94">
        <v>0</v>
      </c>
      <c r="O72" s="94">
        <v>0</v>
      </c>
      <c r="P72" s="94">
        <v>0</v>
      </c>
      <c r="Q72" s="86">
        <v>0</v>
      </c>
      <c r="R72" s="95" t="s">
        <v>177</v>
      </c>
      <c r="S72" s="86">
        <v>0</v>
      </c>
      <c r="T72" s="95" t="s">
        <v>177</v>
      </c>
      <c r="U72" s="88">
        <v>0</v>
      </c>
      <c r="V72" s="95" t="s">
        <v>177</v>
      </c>
      <c r="W72" s="94">
        <v>0</v>
      </c>
      <c r="X72" s="94">
        <v>0</v>
      </c>
      <c r="Y72" s="94">
        <v>0</v>
      </c>
      <c r="Z72" s="94">
        <v>0</v>
      </c>
      <c r="AA72" s="86">
        <v>0</v>
      </c>
      <c r="AB72" s="95" t="s">
        <v>177</v>
      </c>
      <c r="AC72" s="86">
        <v>0</v>
      </c>
      <c r="AD72" s="95" t="s">
        <v>177</v>
      </c>
      <c r="AE72" s="88">
        <v>0</v>
      </c>
      <c r="AF72" s="95" t="s">
        <v>177</v>
      </c>
    </row>
    <row r="73" spans="1:32" customFormat="1" ht="14.4" customHeight="1" x14ac:dyDescent="0.3">
      <c r="A73" s="143" t="s">
        <v>48</v>
      </c>
      <c r="B73" s="118" t="s">
        <v>48</v>
      </c>
      <c r="C73" s="94">
        <v>0</v>
      </c>
      <c r="D73" s="94">
        <v>0</v>
      </c>
      <c r="E73" s="94">
        <v>0</v>
      </c>
      <c r="F73" s="94">
        <v>0</v>
      </c>
      <c r="G73" s="86">
        <v>0</v>
      </c>
      <c r="H73" s="95" t="s">
        <v>177</v>
      </c>
      <c r="I73" s="86">
        <v>0</v>
      </c>
      <c r="J73" s="95" t="s">
        <v>177</v>
      </c>
      <c r="K73" s="88">
        <v>0</v>
      </c>
      <c r="L73" s="95" t="s">
        <v>177</v>
      </c>
      <c r="M73" s="94">
        <v>0</v>
      </c>
      <c r="N73" s="94">
        <v>0</v>
      </c>
      <c r="O73" s="94">
        <v>0</v>
      </c>
      <c r="P73" s="94">
        <v>0</v>
      </c>
      <c r="Q73" s="86">
        <v>0</v>
      </c>
      <c r="R73" s="95" t="s">
        <v>177</v>
      </c>
      <c r="S73" s="86">
        <v>0</v>
      </c>
      <c r="T73" s="95" t="s">
        <v>177</v>
      </c>
      <c r="U73" s="88">
        <v>0</v>
      </c>
      <c r="V73" s="95" t="s">
        <v>177</v>
      </c>
      <c r="W73" s="94">
        <v>0</v>
      </c>
      <c r="X73" s="94">
        <v>0</v>
      </c>
      <c r="Y73" s="94">
        <v>0</v>
      </c>
      <c r="Z73" s="94">
        <v>0</v>
      </c>
      <c r="AA73" s="86">
        <v>0</v>
      </c>
      <c r="AB73" s="95" t="s">
        <v>177</v>
      </c>
      <c r="AC73" s="86">
        <v>0</v>
      </c>
      <c r="AD73" s="95" t="s">
        <v>177</v>
      </c>
      <c r="AE73" s="88">
        <v>0</v>
      </c>
      <c r="AF73" s="95" t="s">
        <v>177</v>
      </c>
    </row>
    <row r="74" spans="1:32" customFormat="1" ht="14.4" customHeight="1" x14ac:dyDescent="0.3">
      <c r="A74" s="143" t="s">
        <v>49</v>
      </c>
      <c r="B74" s="118" t="s">
        <v>49</v>
      </c>
      <c r="C74" s="94">
        <v>0</v>
      </c>
      <c r="D74" s="94">
        <v>0</v>
      </c>
      <c r="E74" s="94">
        <v>0</v>
      </c>
      <c r="F74" s="94">
        <v>0</v>
      </c>
      <c r="G74" s="86">
        <v>0</v>
      </c>
      <c r="H74" s="95" t="s">
        <v>177</v>
      </c>
      <c r="I74" s="86">
        <v>0</v>
      </c>
      <c r="J74" s="95" t="s">
        <v>177</v>
      </c>
      <c r="K74" s="88">
        <v>0</v>
      </c>
      <c r="L74" s="95" t="s">
        <v>177</v>
      </c>
      <c r="M74" s="94">
        <v>0</v>
      </c>
      <c r="N74" s="94">
        <v>0</v>
      </c>
      <c r="O74" s="94">
        <v>0</v>
      </c>
      <c r="P74" s="94">
        <v>0</v>
      </c>
      <c r="Q74" s="86">
        <v>0</v>
      </c>
      <c r="R74" s="95" t="s">
        <v>177</v>
      </c>
      <c r="S74" s="86">
        <v>0</v>
      </c>
      <c r="T74" s="95" t="s">
        <v>177</v>
      </c>
      <c r="U74" s="88">
        <v>0</v>
      </c>
      <c r="V74" s="95" t="s">
        <v>177</v>
      </c>
      <c r="W74" s="94">
        <v>0</v>
      </c>
      <c r="X74" s="94">
        <v>0</v>
      </c>
      <c r="Y74" s="94">
        <v>0</v>
      </c>
      <c r="Z74" s="94">
        <v>2345</v>
      </c>
      <c r="AA74" s="86">
        <v>0</v>
      </c>
      <c r="AB74" s="95" t="s">
        <v>177</v>
      </c>
      <c r="AC74" s="86">
        <v>0</v>
      </c>
      <c r="AD74" s="95" t="s">
        <v>177</v>
      </c>
      <c r="AE74" s="88">
        <v>-2345</v>
      </c>
      <c r="AF74" s="95" t="s">
        <v>178</v>
      </c>
    </row>
    <row r="75" spans="1:32" customFormat="1" ht="14.4" customHeight="1" x14ac:dyDescent="0.3">
      <c r="A75" s="143" t="s">
        <v>222</v>
      </c>
      <c r="B75" s="121" t="s">
        <v>50</v>
      </c>
      <c r="C75" s="100">
        <v>0</v>
      </c>
      <c r="D75" s="100">
        <v>0</v>
      </c>
      <c r="E75" s="100">
        <v>0</v>
      </c>
      <c r="F75" s="100">
        <v>0</v>
      </c>
      <c r="G75" s="97">
        <v>0</v>
      </c>
      <c r="H75" s="98" t="s">
        <v>177</v>
      </c>
      <c r="I75" s="97">
        <v>0</v>
      </c>
      <c r="J75" s="98" t="s">
        <v>177</v>
      </c>
      <c r="K75" s="101">
        <v>0</v>
      </c>
      <c r="L75" s="98" t="s">
        <v>177</v>
      </c>
      <c r="M75" s="100">
        <v>0</v>
      </c>
      <c r="N75" s="100">
        <v>0</v>
      </c>
      <c r="O75" s="100">
        <v>0</v>
      </c>
      <c r="P75" s="100">
        <v>0</v>
      </c>
      <c r="Q75" s="97">
        <v>0</v>
      </c>
      <c r="R75" s="98" t="s">
        <v>177</v>
      </c>
      <c r="S75" s="97">
        <v>0</v>
      </c>
      <c r="T75" s="98" t="s">
        <v>177</v>
      </c>
      <c r="U75" s="101">
        <v>0</v>
      </c>
      <c r="V75" s="98" t="s">
        <v>177</v>
      </c>
      <c r="W75" s="100">
        <v>0</v>
      </c>
      <c r="X75" s="100">
        <v>0</v>
      </c>
      <c r="Y75" s="100">
        <v>0</v>
      </c>
      <c r="Z75" s="100">
        <v>0</v>
      </c>
      <c r="AA75" s="97">
        <v>0</v>
      </c>
      <c r="AB75" s="98" t="s">
        <v>177</v>
      </c>
      <c r="AC75" s="97">
        <v>0</v>
      </c>
      <c r="AD75" s="98" t="s">
        <v>177</v>
      </c>
      <c r="AE75" s="101">
        <v>0</v>
      </c>
      <c r="AF75" s="98" t="s">
        <v>177</v>
      </c>
    </row>
    <row r="76" spans="1:32" s="58" customFormat="1" ht="14.4" customHeight="1" x14ac:dyDescent="0.3">
      <c r="A76" s="142" t="s">
        <v>51</v>
      </c>
      <c r="B76" s="133" t="s">
        <v>51</v>
      </c>
      <c r="C76" s="125">
        <v>2405886.5499999993</v>
      </c>
      <c r="D76" s="125">
        <v>2405886.5499999993</v>
      </c>
      <c r="E76" s="125">
        <v>3097742.4868780398</v>
      </c>
      <c r="F76" s="125">
        <v>2818197.0799999991</v>
      </c>
      <c r="G76" s="127">
        <v>0</v>
      </c>
      <c r="H76" s="128" t="s">
        <v>177</v>
      </c>
      <c r="I76" s="127">
        <v>-691855.93687804043</v>
      </c>
      <c r="J76" s="128">
        <v>-22.3</v>
      </c>
      <c r="K76" s="130">
        <v>-412310.5299999998</v>
      </c>
      <c r="L76" s="128">
        <v>-14.6</v>
      </c>
      <c r="M76" s="125">
        <v>6407600.5800000029</v>
      </c>
      <c r="N76" s="125">
        <v>6407600.5800000029</v>
      </c>
      <c r="O76" s="125">
        <v>8608490.3884996474</v>
      </c>
      <c r="P76" s="125">
        <v>7366166.4299999978</v>
      </c>
      <c r="Q76" s="127">
        <v>0</v>
      </c>
      <c r="R76" s="128" t="s">
        <v>177</v>
      </c>
      <c r="S76" s="127">
        <v>-2200889.8084996445</v>
      </c>
      <c r="T76" s="128">
        <v>-25.6</v>
      </c>
      <c r="U76" s="130">
        <v>-958565.84999999497</v>
      </c>
      <c r="V76" s="128">
        <v>-13</v>
      </c>
      <c r="W76" s="125">
        <v>14045645.999999998</v>
      </c>
      <c r="X76" s="125">
        <v>14045645.999999998</v>
      </c>
      <c r="Y76" s="125">
        <v>17217051.852597162</v>
      </c>
      <c r="Z76" s="125">
        <v>15428886.860000012</v>
      </c>
      <c r="AA76" s="127">
        <v>0</v>
      </c>
      <c r="AB76" s="128" t="s">
        <v>177</v>
      </c>
      <c r="AC76" s="127">
        <v>-3171405.852597164</v>
      </c>
      <c r="AD76" s="128">
        <v>-18.399999999999999</v>
      </c>
      <c r="AE76" s="130">
        <v>-1383240.8600000143</v>
      </c>
      <c r="AF76" s="128">
        <v>-9</v>
      </c>
    </row>
    <row r="77" spans="1:32" customFormat="1" ht="14.4" customHeight="1" x14ac:dyDescent="0.3">
      <c r="A77" s="143"/>
      <c r="B77" s="105"/>
      <c r="C77" s="94"/>
      <c r="D77" s="94"/>
      <c r="E77" s="94"/>
      <c r="F77" s="94"/>
      <c r="G77" s="86"/>
      <c r="H77" s="95"/>
      <c r="I77" s="86"/>
      <c r="J77" s="95"/>
      <c r="K77" s="88"/>
      <c r="L77" s="95"/>
      <c r="M77" s="94"/>
      <c r="N77" s="94"/>
      <c r="O77" s="94"/>
      <c r="P77" s="94"/>
      <c r="Q77" s="86"/>
      <c r="R77" s="95"/>
      <c r="S77" s="86"/>
      <c r="T77" s="95"/>
      <c r="U77" s="88"/>
      <c r="V77" s="95"/>
      <c r="W77" s="94"/>
      <c r="X77" s="94"/>
      <c r="Y77" s="94"/>
      <c r="Z77" s="94"/>
      <c r="AA77" s="86"/>
      <c r="AB77" s="95"/>
      <c r="AC77" s="86"/>
      <c r="AD77" s="95"/>
      <c r="AE77" s="88"/>
      <c r="AF77" s="95"/>
    </row>
    <row r="78" spans="1:32" s="58" customFormat="1" ht="14.4" customHeight="1" x14ac:dyDescent="0.3">
      <c r="A78" s="145" t="s">
        <v>215</v>
      </c>
      <c r="B78" s="133" t="s">
        <v>215</v>
      </c>
      <c r="C78" s="125">
        <v>2219730.5599999996</v>
      </c>
      <c r="D78" s="125">
        <v>2219730.5599999996</v>
      </c>
      <c r="E78" s="125">
        <v>2907289.4868780398</v>
      </c>
      <c r="F78" s="125">
        <v>2625834.3399999994</v>
      </c>
      <c r="G78" s="127">
        <v>0</v>
      </c>
      <c r="H78" s="128" t="s">
        <v>177</v>
      </c>
      <c r="I78" s="127">
        <v>-687558.92687804019</v>
      </c>
      <c r="J78" s="128">
        <v>-23.6</v>
      </c>
      <c r="K78" s="130">
        <v>-406103.7799999998</v>
      </c>
      <c r="L78" s="128">
        <v>-15.5</v>
      </c>
      <c r="M78" s="125">
        <v>5961573.620000002</v>
      </c>
      <c r="N78" s="125">
        <v>5961573.620000002</v>
      </c>
      <c r="O78" s="125">
        <v>8037057.3884996437</v>
      </c>
      <c r="P78" s="125">
        <v>6876512.0699999994</v>
      </c>
      <c r="Q78" s="127">
        <v>0</v>
      </c>
      <c r="R78" s="128" t="s">
        <v>177</v>
      </c>
      <c r="S78" s="127">
        <v>-2075483.7684996417</v>
      </c>
      <c r="T78" s="128">
        <v>-25.8</v>
      </c>
      <c r="U78" s="130">
        <v>-914938.44999999739</v>
      </c>
      <c r="V78" s="128">
        <v>-13.3</v>
      </c>
      <c r="W78" s="125">
        <v>12998802.909999996</v>
      </c>
      <c r="X78" s="125">
        <v>12998802.909999996</v>
      </c>
      <c r="Y78" s="125">
        <v>15784414.852597158</v>
      </c>
      <c r="Z78" s="125">
        <v>14287653.460000016</v>
      </c>
      <c r="AA78" s="127">
        <v>0</v>
      </c>
      <c r="AB78" s="128" t="s">
        <v>177</v>
      </c>
      <c r="AC78" s="127">
        <v>-2785611.942597162</v>
      </c>
      <c r="AD78" s="128">
        <v>-17.600000000000001</v>
      </c>
      <c r="AE78" s="130">
        <v>-1288850.5500000194</v>
      </c>
      <c r="AF78" s="128">
        <v>-9</v>
      </c>
    </row>
    <row r="79" spans="1:32" customFormat="1" ht="14.4" customHeight="1" x14ac:dyDescent="0.3">
      <c r="C79" s="40"/>
      <c r="D79" s="40"/>
      <c r="E79" s="40"/>
      <c r="F79" s="40"/>
      <c r="G79" s="40"/>
      <c r="H79" s="122"/>
      <c r="I79" s="40"/>
      <c r="J79" s="122"/>
      <c r="K79" s="40"/>
      <c r="L79" s="122"/>
      <c r="M79" s="40"/>
      <c r="N79" s="40"/>
      <c r="O79" s="40"/>
      <c r="P79" s="40"/>
      <c r="Q79" s="40"/>
      <c r="R79" s="122"/>
      <c r="S79" s="40"/>
      <c r="T79" s="122"/>
      <c r="U79" s="40"/>
      <c r="V79" s="122"/>
      <c r="W79" s="40"/>
      <c r="X79" s="40"/>
      <c r="Y79" s="40"/>
      <c r="Z79" s="40"/>
      <c r="AA79" s="40"/>
      <c r="AB79" s="122"/>
      <c r="AC79" s="40"/>
      <c r="AD79" s="122"/>
      <c r="AE79" s="40"/>
      <c r="AF79" s="122"/>
    </row>
    <row r="80" spans="1:32" customFormat="1" ht="14.4" customHeight="1" x14ac:dyDescent="0.3">
      <c r="C80" s="40"/>
      <c r="D80" s="40"/>
      <c r="E80" s="40"/>
      <c r="F80" s="40"/>
      <c r="G80" s="40"/>
      <c r="H80" s="122"/>
      <c r="I80" s="40"/>
      <c r="J80" s="122"/>
      <c r="K80" s="40"/>
      <c r="L80" s="122"/>
      <c r="M80" s="40"/>
      <c r="N80" s="40"/>
      <c r="O80" s="40"/>
      <c r="P80" s="40"/>
      <c r="Q80" s="40"/>
      <c r="R80" s="122"/>
      <c r="S80" s="40"/>
      <c r="T80" s="122"/>
      <c r="U80" s="40"/>
      <c r="V80" s="122"/>
      <c r="W80" s="40"/>
      <c r="X80" s="40"/>
      <c r="Y80" s="40"/>
      <c r="Z80" s="40"/>
      <c r="AA80" s="40"/>
      <c r="AB80" s="122"/>
      <c r="AC80" s="40"/>
      <c r="AD80" s="122"/>
      <c r="AE80" s="40"/>
      <c r="AF80" s="122"/>
    </row>
    <row r="81" spans="3:32" customFormat="1" ht="14.4" customHeight="1" x14ac:dyDescent="0.3">
      <c r="C81" s="40"/>
      <c r="D81" s="40"/>
      <c r="E81" s="40"/>
      <c r="F81" s="40"/>
      <c r="G81" s="40"/>
      <c r="H81" s="122"/>
      <c r="I81" s="40"/>
      <c r="J81" s="122"/>
      <c r="K81" s="40"/>
      <c r="L81" s="122"/>
      <c r="M81" s="40"/>
      <c r="N81" s="40"/>
      <c r="O81" s="40"/>
      <c r="P81" s="40"/>
      <c r="Q81" s="40"/>
      <c r="R81" s="122"/>
      <c r="S81" s="40"/>
      <c r="T81" s="122"/>
      <c r="U81" s="40"/>
      <c r="V81" s="122"/>
      <c r="W81" s="40"/>
      <c r="X81" s="40"/>
      <c r="Y81" s="40"/>
      <c r="Z81" s="40"/>
      <c r="AA81" s="40"/>
      <c r="AB81" s="122"/>
      <c r="AC81" s="40"/>
      <c r="AD81" s="122"/>
      <c r="AE81" s="40"/>
      <c r="AF81" s="122"/>
    </row>
    <row r="82" spans="3:32" customFormat="1" ht="14.4" customHeight="1" x14ac:dyDescent="0.3">
      <c r="C82" s="40"/>
      <c r="D82" s="40"/>
      <c r="E82" s="40"/>
      <c r="F82" s="40"/>
      <c r="G82" s="40"/>
      <c r="H82" s="122"/>
      <c r="I82" s="40"/>
      <c r="J82" s="122"/>
      <c r="K82" s="40"/>
      <c r="L82" s="122"/>
      <c r="M82" s="40"/>
      <c r="N82" s="40"/>
      <c r="O82" s="40"/>
      <c r="P82" s="40"/>
      <c r="Q82" s="40"/>
      <c r="R82" s="122"/>
      <c r="S82" s="40"/>
      <c r="T82" s="122"/>
      <c r="U82" s="40"/>
      <c r="V82" s="122"/>
      <c r="W82" s="40"/>
      <c r="X82" s="40"/>
      <c r="Y82" s="40"/>
      <c r="Z82" s="40"/>
      <c r="AA82" s="40"/>
      <c r="AB82" s="122"/>
      <c r="AC82" s="40"/>
      <c r="AD82" s="122"/>
      <c r="AE82" s="40"/>
      <c r="AF82" s="122"/>
    </row>
    <row r="83" spans="3:32" customFormat="1" ht="14.4" customHeight="1" x14ac:dyDescent="0.3">
      <c r="C83" s="40"/>
      <c r="D83" s="40"/>
      <c r="E83" s="40"/>
      <c r="F83" s="40"/>
      <c r="G83" s="40"/>
      <c r="H83" s="122"/>
      <c r="I83" s="40"/>
      <c r="J83" s="122"/>
      <c r="K83" s="40"/>
      <c r="L83" s="122"/>
      <c r="M83" s="40"/>
      <c r="N83" s="40"/>
      <c r="O83" s="40"/>
      <c r="P83" s="40"/>
      <c r="Q83" s="40"/>
      <c r="R83" s="122"/>
      <c r="S83" s="40"/>
      <c r="T83" s="122"/>
      <c r="U83" s="40"/>
      <c r="V83" s="122"/>
      <c r="W83" s="40"/>
      <c r="X83" s="40"/>
      <c r="Y83" s="40"/>
      <c r="Z83" s="40"/>
      <c r="AA83" s="40"/>
      <c r="AB83" s="122"/>
      <c r="AC83" s="40"/>
      <c r="AD83" s="122"/>
      <c r="AE83" s="40"/>
      <c r="AF83" s="122"/>
    </row>
    <row r="84" spans="3:32" customFormat="1" ht="14.4" customHeight="1" x14ac:dyDescent="0.3">
      <c r="C84" s="40"/>
      <c r="D84" s="40"/>
      <c r="E84" s="40"/>
      <c r="F84" s="40"/>
      <c r="G84" s="40"/>
      <c r="H84" s="122"/>
      <c r="I84" s="40"/>
      <c r="J84" s="122"/>
      <c r="K84" s="40"/>
      <c r="L84" s="122"/>
      <c r="M84" s="40"/>
      <c r="N84" s="40"/>
      <c r="O84" s="40"/>
      <c r="P84" s="40"/>
      <c r="Q84" s="40"/>
      <c r="R84" s="122"/>
      <c r="S84" s="40"/>
      <c r="T84" s="122"/>
      <c r="U84" s="40"/>
      <c r="V84" s="122"/>
      <c r="W84" s="40"/>
      <c r="X84" s="40"/>
      <c r="Y84" s="40"/>
      <c r="Z84" s="40"/>
      <c r="AA84" s="40"/>
      <c r="AB84" s="122"/>
      <c r="AC84" s="40"/>
      <c r="AD84" s="122"/>
      <c r="AE84" s="40"/>
      <c r="AF84" s="122"/>
    </row>
    <row r="85" spans="3:32" customFormat="1" ht="14.4" customHeight="1" x14ac:dyDescent="0.3">
      <c r="C85" s="40"/>
      <c r="D85" s="40"/>
      <c r="E85" s="40"/>
      <c r="F85" s="40"/>
      <c r="G85" s="40"/>
      <c r="H85" s="122"/>
      <c r="I85" s="40"/>
      <c r="J85" s="122"/>
      <c r="K85" s="40"/>
      <c r="L85" s="122"/>
      <c r="M85" s="40"/>
      <c r="N85" s="40"/>
      <c r="O85" s="40"/>
      <c r="P85" s="40"/>
      <c r="Q85" s="40"/>
      <c r="R85" s="122"/>
      <c r="S85" s="40"/>
      <c r="T85" s="122"/>
      <c r="U85" s="40"/>
      <c r="V85" s="122"/>
      <c r="W85" s="40"/>
      <c r="X85" s="40"/>
      <c r="Y85" s="40"/>
      <c r="Z85" s="40"/>
      <c r="AA85" s="40"/>
      <c r="AB85" s="122"/>
      <c r="AC85" s="40"/>
      <c r="AD85" s="122"/>
      <c r="AE85" s="40"/>
      <c r="AF85" s="122"/>
    </row>
    <row r="86" spans="3:32" customFormat="1" ht="14.4" customHeight="1" x14ac:dyDescent="0.3">
      <c r="C86" s="40"/>
      <c r="D86" s="40"/>
      <c r="E86" s="40"/>
      <c r="F86" s="40"/>
      <c r="G86" s="40"/>
      <c r="H86" s="122"/>
      <c r="I86" s="40"/>
      <c r="J86" s="122"/>
      <c r="K86" s="40"/>
      <c r="L86" s="122"/>
      <c r="M86" s="40"/>
      <c r="N86" s="40"/>
      <c r="O86" s="40"/>
      <c r="P86" s="40"/>
      <c r="Q86" s="40"/>
      <c r="R86" s="122"/>
      <c r="S86" s="40"/>
      <c r="T86" s="122"/>
      <c r="U86" s="40"/>
      <c r="V86" s="122"/>
      <c r="W86" s="40"/>
      <c r="X86" s="40"/>
      <c r="Y86" s="40"/>
      <c r="Z86" s="40"/>
      <c r="AA86" s="40"/>
      <c r="AB86" s="122"/>
      <c r="AC86" s="40"/>
      <c r="AD86" s="122"/>
      <c r="AE86" s="40"/>
      <c r="AF86" s="122"/>
    </row>
    <row r="87" spans="3:32" customFormat="1" ht="14.4" customHeight="1" x14ac:dyDescent="0.3">
      <c r="C87" s="40"/>
      <c r="D87" s="40"/>
      <c r="E87" s="40"/>
      <c r="F87" s="40"/>
      <c r="G87" s="40"/>
      <c r="H87" s="122"/>
      <c r="I87" s="40"/>
      <c r="J87" s="122"/>
      <c r="K87" s="40"/>
      <c r="L87" s="122"/>
      <c r="M87" s="40"/>
      <c r="N87" s="40"/>
      <c r="O87" s="40"/>
      <c r="P87" s="40"/>
      <c r="Q87" s="40"/>
      <c r="R87" s="122"/>
      <c r="S87" s="40"/>
      <c r="T87" s="122"/>
      <c r="U87" s="40"/>
      <c r="V87" s="122"/>
      <c r="W87" s="40"/>
      <c r="X87" s="40"/>
      <c r="Y87" s="40"/>
      <c r="Z87" s="40"/>
      <c r="AA87" s="40"/>
      <c r="AB87" s="122"/>
      <c r="AC87" s="40"/>
      <c r="AD87" s="122"/>
      <c r="AE87" s="40"/>
      <c r="AF87" s="122"/>
    </row>
    <row r="88" spans="3:32" customFormat="1" ht="14.4" customHeight="1" x14ac:dyDescent="0.3">
      <c r="C88" s="40"/>
      <c r="D88" s="40"/>
      <c r="E88" s="40"/>
      <c r="F88" s="40"/>
      <c r="G88" s="40"/>
      <c r="H88" s="122"/>
      <c r="I88" s="40"/>
      <c r="J88" s="122"/>
      <c r="K88" s="40"/>
      <c r="L88" s="122"/>
      <c r="M88" s="40"/>
      <c r="N88" s="40"/>
      <c r="O88" s="40"/>
      <c r="P88" s="40"/>
      <c r="Q88" s="40"/>
      <c r="R88" s="122"/>
      <c r="S88" s="40"/>
      <c r="T88" s="122"/>
      <c r="U88" s="40"/>
      <c r="V88" s="122"/>
      <c r="W88" s="40"/>
      <c r="X88" s="40"/>
      <c r="Y88" s="40"/>
      <c r="Z88" s="40"/>
      <c r="AA88" s="40"/>
      <c r="AB88" s="122"/>
      <c r="AC88" s="40"/>
      <c r="AD88" s="122"/>
      <c r="AE88" s="40"/>
      <c r="AF88" s="122"/>
    </row>
    <row r="89" spans="3:32" customFormat="1" ht="14.4" customHeight="1" x14ac:dyDescent="0.3">
      <c r="C89" s="40"/>
      <c r="D89" s="40"/>
      <c r="E89" s="40"/>
      <c r="F89" s="40"/>
      <c r="G89" s="40"/>
      <c r="H89" s="122"/>
      <c r="I89" s="40"/>
      <c r="J89" s="122"/>
      <c r="K89" s="40"/>
      <c r="L89" s="122"/>
      <c r="M89" s="40"/>
      <c r="N89" s="40"/>
      <c r="O89" s="40"/>
      <c r="P89" s="40"/>
      <c r="Q89" s="40"/>
      <c r="R89" s="122"/>
      <c r="S89" s="40"/>
      <c r="T89" s="122"/>
      <c r="U89" s="40"/>
      <c r="V89" s="122"/>
      <c r="W89" s="40"/>
      <c r="X89" s="40"/>
      <c r="Y89" s="40"/>
      <c r="Z89" s="40"/>
      <c r="AA89" s="40"/>
      <c r="AB89" s="122"/>
      <c r="AC89" s="40"/>
      <c r="AD89" s="122"/>
      <c r="AE89" s="40"/>
      <c r="AF89" s="122"/>
    </row>
    <row r="90" spans="3:32" customFormat="1" ht="14.4" customHeight="1" x14ac:dyDescent="0.3">
      <c r="H90" s="123"/>
      <c r="J90" s="123"/>
      <c r="L90" s="123"/>
      <c r="R90" s="123"/>
      <c r="T90" s="123"/>
      <c r="V90" s="123"/>
      <c r="AB90" s="123"/>
      <c r="AD90" s="123"/>
      <c r="AF90" s="123"/>
    </row>
    <row r="91" spans="3:32" customFormat="1" ht="14.4" customHeight="1" x14ac:dyDescent="0.3">
      <c r="H91" s="123"/>
      <c r="J91" s="123"/>
      <c r="L91" s="123"/>
      <c r="R91" s="123"/>
      <c r="T91" s="123"/>
      <c r="V91" s="123"/>
      <c r="AB91" s="123"/>
      <c r="AD91" s="123"/>
      <c r="AF91" s="123"/>
    </row>
    <row r="92" spans="3:32" customFormat="1" ht="14.4" customHeight="1" x14ac:dyDescent="0.3">
      <c r="H92" s="123"/>
      <c r="J92" s="123"/>
      <c r="L92" s="123"/>
      <c r="R92" s="123"/>
      <c r="T92" s="123"/>
      <c r="V92" s="123"/>
      <c r="AB92" s="123"/>
      <c r="AD92" s="123"/>
      <c r="AF92" s="123"/>
    </row>
    <row r="93" spans="3:32" customFormat="1" ht="14.4" customHeight="1" x14ac:dyDescent="0.3">
      <c r="H93" s="123"/>
      <c r="J93" s="123"/>
      <c r="L93" s="123"/>
      <c r="R93" s="123"/>
      <c r="T93" s="123"/>
      <c r="V93" s="123"/>
      <c r="AB93" s="123"/>
      <c r="AD93" s="123"/>
      <c r="AF93" s="123"/>
    </row>
    <row r="94" spans="3:32" customFormat="1" ht="14.4" customHeight="1" x14ac:dyDescent="0.3">
      <c r="H94" s="123"/>
      <c r="J94" s="123"/>
      <c r="L94" s="123"/>
      <c r="R94" s="123"/>
      <c r="T94" s="123"/>
      <c r="V94" s="123"/>
      <c r="AB94" s="123"/>
      <c r="AD94" s="123"/>
      <c r="AF94" s="123"/>
    </row>
    <row r="95" spans="3:32" customFormat="1" ht="14.4" customHeight="1" x14ac:dyDescent="0.3">
      <c r="H95" s="123"/>
      <c r="J95" s="123"/>
      <c r="L95" s="123"/>
      <c r="R95" s="123"/>
      <c r="T95" s="123"/>
      <c r="V95" s="123"/>
      <c r="AB95" s="123"/>
      <c r="AD95" s="123"/>
      <c r="AF95" s="123"/>
    </row>
    <row r="96" spans="3:32" customFormat="1" ht="14.4" customHeight="1" x14ac:dyDescent="0.3">
      <c r="H96" s="123"/>
      <c r="J96" s="123"/>
      <c r="L96" s="123"/>
      <c r="R96" s="123"/>
      <c r="T96" s="123"/>
      <c r="V96" s="123"/>
      <c r="AB96" s="123"/>
      <c r="AD96" s="123"/>
      <c r="AF96" s="123"/>
    </row>
    <row r="97" spans="8:32" customFormat="1" ht="14.4" customHeight="1" x14ac:dyDescent="0.3">
      <c r="H97" s="123"/>
      <c r="J97" s="123"/>
      <c r="L97" s="123"/>
      <c r="R97" s="123"/>
      <c r="T97" s="123"/>
      <c r="V97" s="123"/>
      <c r="AB97" s="123"/>
      <c r="AD97" s="123"/>
      <c r="AF97" s="123"/>
    </row>
    <row r="98" spans="8:32" customFormat="1" ht="14.4" customHeight="1" x14ac:dyDescent="0.3">
      <c r="H98" s="123"/>
      <c r="J98" s="123"/>
      <c r="L98" s="123"/>
      <c r="R98" s="123"/>
      <c r="T98" s="123"/>
      <c r="V98" s="123"/>
      <c r="AB98" s="123"/>
      <c r="AD98" s="123"/>
      <c r="AF98" s="123"/>
    </row>
    <row r="99" spans="8:32" customFormat="1" ht="14.4" customHeight="1" x14ac:dyDescent="0.3">
      <c r="H99" s="123"/>
      <c r="J99" s="123"/>
      <c r="L99" s="123"/>
      <c r="R99" s="123"/>
      <c r="T99" s="123"/>
      <c r="V99" s="123"/>
      <c r="AB99" s="123"/>
      <c r="AD99" s="123"/>
      <c r="AF99" s="123"/>
    </row>
    <row r="100" spans="8:32" customFormat="1" ht="14.4" customHeight="1" x14ac:dyDescent="0.3">
      <c r="H100" s="123"/>
      <c r="J100" s="123"/>
      <c r="L100" s="123"/>
      <c r="R100" s="123"/>
      <c r="T100" s="123"/>
      <c r="V100" s="123"/>
      <c r="AB100" s="123"/>
      <c r="AD100" s="123"/>
      <c r="AF100" s="123"/>
    </row>
    <row r="101" spans="8:32" customFormat="1" ht="14.4" customHeight="1" x14ac:dyDescent="0.3">
      <c r="H101" s="123"/>
      <c r="J101" s="123"/>
      <c r="L101" s="123"/>
      <c r="R101" s="123"/>
      <c r="T101" s="123"/>
      <c r="V101" s="123"/>
      <c r="AB101" s="123"/>
      <c r="AD101" s="123"/>
      <c r="AF101" s="123"/>
    </row>
    <row r="102" spans="8:32" customFormat="1" ht="14.4" customHeight="1" x14ac:dyDescent="0.3">
      <c r="H102" s="123"/>
      <c r="J102" s="123"/>
      <c r="L102" s="123"/>
      <c r="R102" s="123"/>
      <c r="T102" s="123"/>
      <c r="V102" s="123"/>
      <c r="AB102" s="123"/>
      <c r="AD102" s="123"/>
      <c r="AF102" s="123"/>
    </row>
    <row r="103" spans="8:32" customFormat="1" ht="14.4" customHeight="1" x14ac:dyDescent="0.3">
      <c r="H103" s="123"/>
      <c r="J103" s="123"/>
      <c r="L103" s="123"/>
      <c r="R103" s="123"/>
      <c r="T103" s="123"/>
      <c r="V103" s="123"/>
      <c r="AB103" s="123"/>
      <c r="AD103" s="123"/>
      <c r="AF103" s="123"/>
    </row>
    <row r="104" spans="8:32" customFormat="1" ht="14.4" customHeight="1" x14ac:dyDescent="0.3">
      <c r="H104" s="123"/>
      <c r="J104" s="123"/>
      <c r="L104" s="123"/>
      <c r="R104" s="123"/>
      <c r="T104" s="123"/>
      <c r="V104" s="123"/>
      <c r="AB104" s="123"/>
      <c r="AD104" s="123"/>
      <c r="AF104" s="123"/>
    </row>
    <row r="105" spans="8:32" customFormat="1" ht="14.4" customHeight="1" x14ac:dyDescent="0.3">
      <c r="H105" s="123"/>
      <c r="J105" s="123"/>
      <c r="L105" s="123"/>
      <c r="R105" s="123"/>
      <c r="T105" s="123"/>
      <c r="V105" s="123"/>
      <c r="AB105" s="123"/>
      <c r="AD105" s="123"/>
      <c r="AF105" s="123"/>
    </row>
    <row r="106" spans="8:32" customFormat="1" ht="14.4" customHeight="1" x14ac:dyDescent="0.3">
      <c r="H106" s="123"/>
      <c r="J106" s="123"/>
      <c r="L106" s="123"/>
      <c r="R106" s="123"/>
      <c r="T106" s="123"/>
      <c r="V106" s="123"/>
      <c r="AB106" s="123"/>
      <c r="AD106" s="123"/>
      <c r="AF106" s="123"/>
    </row>
    <row r="107" spans="8:32" customFormat="1" ht="14.4" customHeight="1" x14ac:dyDescent="0.3">
      <c r="H107" s="123"/>
      <c r="J107" s="123"/>
      <c r="L107" s="123"/>
      <c r="R107" s="123"/>
      <c r="T107" s="123"/>
      <c r="V107" s="123"/>
      <c r="AB107" s="123"/>
      <c r="AD107" s="123"/>
      <c r="AF107" s="123"/>
    </row>
  </sheetData>
  <mergeCells count="1">
    <mergeCell ref="A16:A17"/>
  </mergeCells>
  <conditionalFormatting sqref="C16:D16 F16:F17 C15:L15 G17:L17">
    <cfRule type="cellIs" dxfId="428" priority="103" operator="lessThan">
      <formula>0</formula>
    </cfRule>
  </conditionalFormatting>
  <conditionalFormatting sqref="C18:D18 F18 I18:L18">
    <cfRule type="cellIs" dxfId="427" priority="102" operator="lessThan">
      <formula>0</formula>
    </cfRule>
  </conditionalFormatting>
  <conditionalFormatting sqref="C19:D20 C22:D24 C29:D36 C41:D52 C72:D78 C54:D70 F54:F70 F72:F78 F41:F52 F29:F36 F22:F24 F19:F20 I19:L20 I22:L24 I29:L36 I41:L52 I72:L78 I54:L70">
    <cfRule type="cellIs" dxfId="426" priority="101" operator="lessThan">
      <formula>0</formula>
    </cfRule>
  </conditionalFormatting>
  <conditionalFormatting sqref="C21:D21 F21 I21:L21">
    <cfRule type="cellIs" dxfId="425" priority="100" operator="lessThan">
      <formula>0</formula>
    </cfRule>
  </conditionalFormatting>
  <conditionalFormatting sqref="C25:D28 F25:F28 I25:L28">
    <cfRule type="cellIs" dxfId="424" priority="99" operator="lessThan">
      <formula>0</formula>
    </cfRule>
  </conditionalFormatting>
  <conditionalFormatting sqref="C37:D38 F37:F38 I37:L38">
    <cfRule type="cellIs" dxfId="423" priority="98" operator="lessThan">
      <formula>0</formula>
    </cfRule>
  </conditionalFormatting>
  <conditionalFormatting sqref="C39:D40 F39:F40 I39:L40">
    <cfRule type="cellIs" dxfId="422" priority="97" operator="lessThan">
      <formula>0</formula>
    </cfRule>
  </conditionalFormatting>
  <conditionalFormatting sqref="C53:D53 F53 I53:L53">
    <cfRule type="cellIs" dxfId="421" priority="96" operator="lessThan">
      <formula>0</formula>
    </cfRule>
  </conditionalFormatting>
  <conditionalFormatting sqref="C71:D71 F71 I71:L71">
    <cfRule type="cellIs" dxfId="420" priority="95" operator="lessThan">
      <formula>0</formula>
    </cfRule>
  </conditionalFormatting>
  <conditionalFormatting sqref="D1:E1">
    <cfRule type="cellIs" dxfId="419" priority="94" operator="lessThan">
      <formula>0</formula>
    </cfRule>
  </conditionalFormatting>
  <conditionalFormatting sqref="E16">
    <cfRule type="cellIs" dxfId="418" priority="93" operator="lessThan">
      <formula>0</formula>
    </cfRule>
  </conditionalFormatting>
  <conditionalFormatting sqref="E18">
    <cfRule type="cellIs" dxfId="417" priority="92" operator="lessThan">
      <formula>0</formula>
    </cfRule>
  </conditionalFormatting>
  <conditionalFormatting sqref="E19:E20 E22:E24 E29:E36 E41:E52 E72:E78 E54:E70">
    <cfRule type="cellIs" dxfId="416" priority="91" operator="lessThan">
      <formula>0</formula>
    </cfRule>
  </conditionalFormatting>
  <conditionalFormatting sqref="E21">
    <cfRule type="cellIs" dxfId="415" priority="90" operator="lessThan">
      <formula>0</formula>
    </cfRule>
  </conditionalFormatting>
  <conditionalFormatting sqref="E25:E28">
    <cfRule type="cellIs" dxfId="414" priority="89" operator="lessThan">
      <formula>0</formula>
    </cfRule>
  </conditionalFormatting>
  <conditionalFormatting sqref="E37:E38">
    <cfRule type="cellIs" dxfId="413" priority="88" operator="lessThan">
      <formula>0</formula>
    </cfRule>
  </conditionalFormatting>
  <conditionalFormatting sqref="E39:E40">
    <cfRule type="cellIs" dxfId="412" priority="87" operator="lessThan">
      <formula>0</formula>
    </cfRule>
  </conditionalFormatting>
  <conditionalFormatting sqref="E53">
    <cfRule type="cellIs" dxfId="411" priority="86" operator="lessThan">
      <formula>0</formula>
    </cfRule>
  </conditionalFormatting>
  <conditionalFormatting sqref="E71">
    <cfRule type="cellIs" dxfId="410" priority="85" operator="lessThan">
      <formula>0</formula>
    </cfRule>
  </conditionalFormatting>
  <conditionalFormatting sqref="G18:H18">
    <cfRule type="cellIs" dxfId="409" priority="84" operator="lessThan">
      <formula>0</formula>
    </cfRule>
  </conditionalFormatting>
  <conditionalFormatting sqref="G20:H20 G22:H24 G29:H36 G41:H52 G72:H78 G54:H70 G19">
    <cfRule type="cellIs" dxfId="408" priority="83" operator="lessThan">
      <formula>0</formula>
    </cfRule>
  </conditionalFormatting>
  <conditionalFormatting sqref="G21:H21">
    <cfRule type="cellIs" dxfId="407" priority="82" operator="lessThan">
      <formula>0</formula>
    </cfRule>
  </conditionalFormatting>
  <conditionalFormatting sqref="G25:H28">
    <cfRule type="cellIs" dxfId="406" priority="81" operator="lessThan">
      <formula>0</formula>
    </cfRule>
  </conditionalFormatting>
  <conditionalFormatting sqref="G37:H38">
    <cfRule type="cellIs" dxfId="405" priority="80" operator="lessThan">
      <formula>0</formula>
    </cfRule>
  </conditionalFormatting>
  <conditionalFormatting sqref="G39:H40">
    <cfRule type="cellIs" dxfId="404" priority="79" operator="lessThan">
      <formula>0</formula>
    </cfRule>
  </conditionalFormatting>
  <conditionalFormatting sqref="G53:H53">
    <cfRule type="cellIs" dxfId="403" priority="78" operator="lessThan">
      <formula>0</formula>
    </cfRule>
  </conditionalFormatting>
  <conditionalFormatting sqref="G71:H71">
    <cfRule type="cellIs" dxfId="402" priority="77" operator="lessThan">
      <formula>0</formula>
    </cfRule>
  </conditionalFormatting>
  <conditionalFormatting sqref="H19">
    <cfRule type="cellIs" dxfId="401" priority="76" operator="lessThan">
      <formula>0</formula>
    </cfRule>
  </conditionalFormatting>
  <conditionalFormatting sqref="P17 N17">
    <cfRule type="cellIs" dxfId="400" priority="75" operator="lessThan">
      <formula>0</formula>
    </cfRule>
  </conditionalFormatting>
  <conditionalFormatting sqref="M18:N18 P18 S18:V18">
    <cfRule type="cellIs" dxfId="399" priority="74" operator="lessThan">
      <formula>0</formula>
    </cfRule>
  </conditionalFormatting>
  <conditionalFormatting sqref="M19:N20 M22:N24 M29:N36 M41:N52 M72:N78 M54:N70 P54:P70 P72:P78 P41:P52 P29:P36 P22:P24 P19:P20 S19:V20 S22:V24 S29:V36 S41:V52 S72:V78 S54:V70">
    <cfRule type="cellIs" dxfId="398" priority="73" operator="lessThan">
      <formula>0</formula>
    </cfRule>
  </conditionalFormatting>
  <conditionalFormatting sqref="M21:N21 P21 S21:V21">
    <cfRule type="cellIs" dxfId="397" priority="72" operator="lessThan">
      <formula>0</formula>
    </cfRule>
  </conditionalFormatting>
  <conditionalFormatting sqref="M25:N28 P25:P28 S25:V28">
    <cfRule type="cellIs" dxfId="396" priority="71" operator="lessThan">
      <formula>0</formula>
    </cfRule>
  </conditionalFormatting>
  <conditionalFormatting sqref="M37:N38 P37:P38 S37:V38">
    <cfRule type="cellIs" dxfId="395" priority="70" operator="lessThan">
      <formula>0</formula>
    </cfRule>
  </conditionalFormatting>
  <conditionalFormatting sqref="M39:N40 P39:P40 S39:V40">
    <cfRule type="cellIs" dxfId="394" priority="69" operator="lessThan">
      <formula>0</formula>
    </cfRule>
  </conditionalFormatting>
  <conditionalFormatting sqref="M53:N53 P53 S53:V53">
    <cfRule type="cellIs" dxfId="393" priority="68" operator="lessThan">
      <formula>0</formula>
    </cfRule>
  </conditionalFormatting>
  <conditionalFormatting sqref="M71:N71 P71 S71:V71">
    <cfRule type="cellIs" dxfId="392" priority="67" operator="lessThan">
      <formula>0</formula>
    </cfRule>
  </conditionalFormatting>
  <conditionalFormatting sqref="N1:O1">
    <cfRule type="cellIs" dxfId="391" priority="66" operator="lessThan">
      <formula>0</formula>
    </cfRule>
  </conditionalFormatting>
  <conditionalFormatting sqref="O17">
    <cfRule type="cellIs" dxfId="390" priority="65" operator="lessThan">
      <formula>0</formula>
    </cfRule>
  </conditionalFormatting>
  <conditionalFormatting sqref="O18">
    <cfRule type="cellIs" dxfId="389" priority="64" operator="lessThan">
      <formula>0</formula>
    </cfRule>
  </conditionalFormatting>
  <conditionalFormatting sqref="O19:O20 O22:O24 O29:O36 O41:O52 O72:O78 O54:O70">
    <cfRule type="cellIs" dxfId="388" priority="63" operator="lessThan">
      <formula>0</formula>
    </cfRule>
  </conditionalFormatting>
  <conditionalFormatting sqref="O21">
    <cfRule type="cellIs" dxfId="387" priority="62" operator="lessThan">
      <formula>0</formula>
    </cfRule>
  </conditionalFormatting>
  <conditionalFormatting sqref="O25:O28">
    <cfRule type="cellIs" dxfId="386" priority="61" operator="lessThan">
      <formula>0</formula>
    </cfRule>
  </conditionalFormatting>
  <conditionalFormatting sqref="O37:O38">
    <cfRule type="cellIs" dxfId="385" priority="60" operator="lessThan">
      <formula>0</formula>
    </cfRule>
  </conditionalFormatting>
  <conditionalFormatting sqref="O39:O40">
    <cfRule type="cellIs" dxfId="384" priority="59" operator="lessThan">
      <formula>0</formula>
    </cfRule>
  </conditionalFormatting>
  <conditionalFormatting sqref="O53">
    <cfRule type="cellIs" dxfId="383" priority="58" operator="lessThan">
      <formula>0</formula>
    </cfRule>
  </conditionalFormatting>
  <conditionalFormatting sqref="O71">
    <cfRule type="cellIs" dxfId="382" priority="57" operator="lessThan">
      <formula>0</formula>
    </cfRule>
  </conditionalFormatting>
  <conditionalFormatting sqref="Q18:R18">
    <cfRule type="cellIs" dxfId="381" priority="56" operator="lessThan">
      <formula>0</formula>
    </cfRule>
  </conditionalFormatting>
  <conditionalFormatting sqref="Q20:R20 Q22:R24 Q29:R36 Q41:R52 Q72:R78 Q54:R70 Q19">
    <cfRule type="cellIs" dxfId="380" priority="55" operator="lessThan">
      <formula>0</formula>
    </cfRule>
  </conditionalFormatting>
  <conditionalFormatting sqref="Q21:R21">
    <cfRule type="cellIs" dxfId="379" priority="54" operator="lessThan">
      <formula>0</formula>
    </cfRule>
  </conditionalFormatting>
  <conditionalFormatting sqref="Q25:R28">
    <cfRule type="cellIs" dxfId="378" priority="53" operator="lessThan">
      <formula>0</formula>
    </cfRule>
  </conditionalFormatting>
  <conditionalFormatting sqref="Q37:R38">
    <cfRule type="cellIs" dxfId="377" priority="52" operator="lessThan">
      <formula>0</formula>
    </cfRule>
  </conditionalFormatting>
  <conditionalFormatting sqref="Q39:R40">
    <cfRule type="cellIs" dxfId="376" priority="51" operator="lessThan">
      <formula>0</formula>
    </cfRule>
  </conditionalFormatting>
  <conditionalFormatting sqref="Q53:R53">
    <cfRule type="cellIs" dxfId="375" priority="50" operator="lessThan">
      <formula>0</formula>
    </cfRule>
  </conditionalFormatting>
  <conditionalFormatting sqref="Q71:R71">
    <cfRule type="cellIs" dxfId="374" priority="49" operator="lessThan">
      <formula>0</formula>
    </cfRule>
  </conditionalFormatting>
  <conditionalFormatting sqref="R19">
    <cfRule type="cellIs" dxfId="373" priority="48" operator="lessThan">
      <formula>0</formula>
    </cfRule>
  </conditionalFormatting>
  <conditionalFormatting sqref="Z17 X17">
    <cfRule type="cellIs" dxfId="372" priority="47" operator="lessThan">
      <formula>0</formula>
    </cfRule>
  </conditionalFormatting>
  <conditionalFormatting sqref="W18:X18 Z18 AC18:AF18">
    <cfRule type="cellIs" dxfId="371" priority="46" operator="lessThan">
      <formula>0</formula>
    </cfRule>
  </conditionalFormatting>
  <conditionalFormatting sqref="W19:X20 W22:X24 W29:X36 W41:X52 W72:X78 W54:X70 Z54:Z70 Z72:Z78 Z41:Z52 Z29:Z36 Z22:Z24 Z19:Z20 AC19:AF20 AC22:AF24 AC29:AF36 AC41:AF52 AC72:AF78 AC54:AF70">
    <cfRule type="cellIs" dxfId="370" priority="45" operator="lessThan">
      <formula>0</formula>
    </cfRule>
  </conditionalFormatting>
  <conditionalFormatting sqref="W21:X21 Z21 AC21:AF21">
    <cfRule type="cellIs" dxfId="369" priority="44" operator="lessThan">
      <formula>0</formula>
    </cfRule>
  </conditionalFormatting>
  <conditionalFormatting sqref="W25:X28 Z25:Z28 AC25:AF28">
    <cfRule type="cellIs" dxfId="368" priority="43" operator="lessThan">
      <formula>0</formula>
    </cfRule>
  </conditionalFormatting>
  <conditionalFormatting sqref="W37:X38 Z37:Z38 AC37:AF38">
    <cfRule type="cellIs" dxfId="367" priority="42" operator="lessThan">
      <formula>0</formula>
    </cfRule>
  </conditionalFormatting>
  <conditionalFormatting sqref="W39:X40 Z39:Z40 AC39:AF40">
    <cfRule type="cellIs" dxfId="366" priority="41" operator="lessThan">
      <formula>0</formula>
    </cfRule>
  </conditionalFormatting>
  <conditionalFormatting sqref="W53:X53 Z53 AC53:AF53">
    <cfRule type="cellIs" dxfId="365" priority="40" operator="lessThan">
      <formula>0</formula>
    </cfRule>
  </conditionalFormatting>
  <conditionalFormatting sqref="W71:X71 Z71 AC71:AF71">
    <cfRule type="cellIs" dxfId="364" priority="39" operator="lessThan">
      <formula>0</formula>
    </cfRule>
  </conditionalFormatting>
  <conditionalFormatting sqref="X1:Y1">
    <cfRule type="cellIs" dxfId="363" priority="38" operator="lessThan">
      <formula>0</formula>
    </cfRule>
  </conditionalFormatting>
  <conditionalFormatting sqref="Y17">
    <cfRule type="cellIs" dxfId="362" priority="37" operator="lessThan">
      <formula>0</formula>
    </cfRule>
  </conditionalFormatting>
  <conditionalFormatting sqref="Y18">
    <cfRule type="cellIs" dxfId="361" priority="36" operator="lessThan">
      <formula>0</formula>
    </cfRule>
  </conditionalFormatting>
  <conditionalFormatting sqref="Y19:Y20 Y22:Y24 Y29:Y36 Y41:Y52 Y72:Y78 Y54:Y70">
    <cfRule type="cellIs" dxfId="360" priority="35" operator="lessThan">
      <formula>0</formula>
    </cfRule>
  </conditionalFormatting>
  <conditionalFormatting sqref="Y21">
    <cfRule type="cellIs" dxfId="359" priority="34" operator="lessThan">
      <formula>0</formula>
    </cfRule>
  </conditionalFormatting>
  <conditionalFormatting sqref="Y25:Y28">
    <cfRule type="cellIs" dxfId="358" priority="33" operator="lessThan">
      <formula>0</formula>
    </cfRule>
  </conditionalFormatting>
  <conditionalFormatting sqref="Y37:Y38">
    <cfRule type="cellIs" dxfId="357" priority="32" operator="lessThan">
      <formula>0</formula>
    </cfRule>
  </conditionalFormatting>
  <conditionalFormatting sqref="Y39:Y40">
    <cfRule type="cellIs" dxfId="356" priority="31" operator="lessThan">
      <formula>0</formula>
    </cfRule>
  </conditionalFormatting>
  <conditionalFormatting sqref="Y53">
    <cfRule type="cellIs" dxfId="355" priority="30" operator="lessThan">
      <formula>0</formula>
    </cfRule>
  </conditionalFormatting>
  <conditionalFormatting sqref="Y71">
    <cfRule type="cellIs" dxfId="354" priority="29" operator="lessThan">
      <formula>0</formula>
    </cfRule>
  </conditionalFormatting>
  <conditionalFormatting sqref="AA18:AB18">
    <cfRule type="cellIs" dxfId="353" priority="28" operator="lessThan">
      <formula>0</formula>
    </cfRule>
  </conditionalFormatting>
  <conditionalFormatting sqref="AA20:AB20 AA22:AB24 AA29:AB36 AA41:AB52 AA72:AB78 AA54:AB70 AA19">
    <cfRule type="cellIs" dxfId="352" priority="27" operator="lessThan">
      <formula>0</formula>
    </cfRule>
  </conditionalFormatting>
  <conditionalFormatting sqref="AA21:AB21">
    <cfRule type="cellIs" dxfId="351" priority="26" operator="lessThan">
      <formula>0</formula>
    </cfRule>
  </conditionalFormatting>
  <conditionalFormatting sqref="AA25:AB28">
    <cfRule type="cellIs" dxfId="350" priority="25" operator="lessThan">
      <formula>0</formula>
    </cfRule>
  </conditionalFormatting>
  <conditionalFormatting sqref="AA37:AB38">
    <cfRule type="cellIs" dxfId="349" priority="24" operator="lessThan">
      <formula>0</formula>
    </cfRule>
  </conditionalFormatting>
  <conditionalFormatting sqref="AA39:AB40">
    <cfRule type="cellIs" dxfId="348" priority="23" operator="lessThan">
      <formula>0</formula>
    </cfRule>
  </conditionalFormatting>
  <conditionalFormatting sqref="AA53:AB53">
    <cfRule type="cellIs" dxfId="347" priority="22" operator="lessThan">
      <formula>0</formula>
    </cfRule>
  </conditionalFormatting>
  <conditionalFormatting sqref="AA71:AB71">
    <cfRule type="cellIs" dxfId="346" priority="21" operator="lessThan">
      <formula>0</formula>
    </cfRule>
  </conditionalFormatting>
  <conditionalFormatting sqref="AB19">
    <cfRule type="cellIs" dxfId="345" priority="20" operator="lessThan">
      <formula>0</formula>
    </cfRule>
  </conditionalFormatting>
  <conditionalFormatting sqref="M17">
    <cfRule type="cellIs" dxfId="344" priority="19" operator="lessThan">
      <formula>0</formula>
    </cfRule>
  </conditionalFormatting>
  <conditionalFormatting sqref="M15:P15 M16:N16 P16 S15:V15">
    <cfRule type="cellIs" dxfId="343" priority="18" operator="lessThan">
      <formula>0</formula>
    </cfRule>
  </conditionalFormatting>
  <conditionalFormatting sqref="O16">
    <cfRule type="cellIs" dxfId="342" priority="17" operator="lessThan">
      <formula>0</formula>
    </cfRule>
  </conditionalFormatting>
  <conditionalFormatting sqref="Q15:R15">
    <cfRule type="cellIs" dxfId="341" priority="16" operator="lessThan">
      <formula>0</formula>
    </cfRule>
  </conditionalFormatting>
  <conditionalFormatting sqref="W15:Z15 W16:X16 Z16 AC15:AF15">
    <cfRule type="cellIs" dxfId="340" priority="15" operator="lessThan">
      <formula>0</formula>
    </cfRule>
  </conditionalFormatting>
  <conditionalFormatting sqref="Y16">
    <cfRule type="cellIs" dxfId="339" priority="14" operator="lessThan">
      <formula>0</formula>
    </cfRule>
  </conditionalFormatting>
  <conditionalFormatting sqref="AA15:AB15">
    <cfRule type="cellIs" dxfId="338" priority="13" operator="lessThan">
      <formula>0</formula>
    </cfRule>
  </conditionalFormatting>
  <conditionalFormatting sqref="E17">
    <cfRule type="cellIs" dxfId="337" priority="12" operator="lessThan">
      <formula>0</formula>
    </cfRule>
  </conditionalFormatting>
  <conditionalFormatting sqref="J16:L16">
    <cfRule type="cellIs" dxfId="336" priority="11" operator="lessThan">
      <formula>0</formula>
    </cfRule>
  </conditionalFormatting>
  <conditionalFormatting sqref="G16:H16">
    <cfRule type="cellIs" dxfId="335" priority="10" operator="lessThan">
      <formula>0</formula>
    </cfRule>
  </conditionalFormatting>
  <conditionalFormatting sqref="I16">
    <cfRule type="cellIs" dxfId="334" priority="9" operator="lessThan">
      <formula>0</formula>
    </cfRule>
  </conditionalFormatting>
  <conditionalFormatting sqref="Q17:V17">
    <cfRule type="cellIs" dxfId="333" priority="8" operator="lessThan">
      <formula>0</formula>
    </cfRule>
  </conditionalFormatting>
  <conditionalFormatting sqref="T16:V16">
    <cfRule type="cellIs" dxfId="332" priority="7" operator="lessThan">
      <formula>0</formula>
    </cfRule>
  </conditionalFormatting>
  <conditionalFormatting sqref="Q16:R16">
    <cfRule type="cellIs" dxfId="331" priority="6" operator="lessThan">
      <formula>0</formula>
    </cfRule>
  </conditionalFormatting>
  <conditionalFormatting sqref="S16">
    <cfRule type="cellIs" dxfId="330" priority="5" operator="lessThan">
      <formula>0</formula>
    </cfRule>
  </conditionalFormatting>
  <conditionalFormatting sqref="AA17:AF17">
    <cfRule type="cellIs" dxfId="329" priority="4" operator="lessThan">
      <formula>0</formula>
    </cfRule>
  </conditionalFormatting>
  <conditionalFormatting sqref="AD16:AF16">
    <cfRule type="cellIs" dxfId="328" priority="3" operator="lessThan">
      <formula>0</formula>
    </cfRule>
  </conditionalFormatting>
  <conditionalFormatting sqref="AA16:AB16">
    <cfRule type="cellIs" dxfId="327" priority="2" operator="lessThan">
      <formula>0</formula>
    </cfRule>
  </conditionalFormatting>
  <conditionalFormatting sqref="AC16">
    <cfRule type="cellIs" dxfId="326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G107"/>
  <sheetViews>
    <sheetView topLeftCell="B1" workbookViewId="0">
      <pane xSplit="1" ySplit="17" topLeftCell="C55" activePane="bottomRight" state="frozen"/>
      <selection activeCell="AD79" sqref="AD79"/>
      <selection pane="topRight" activeCell="AD79" sqref="AD79"/>
      <selection pane="bottomLeft" activeCell="AD79" sqref="AD79"/>
      <selection pane="bottomRight" activeCell="AD79" sqref="AD79"/>
    </sheetView>
  </sheetViews>
  <sheetFormatPr defaultColWidth="8.88671875" defaultRowHeight="14.4" x14ac:dyDescent="0.3"/>
  <cols>
    <col min="1" max="1" width="38.109375" style="40" hidden="1" customWidth="1"/>
    <col min="2" max="2" width="36.77734375" style="40" customWidth="1"/>
    <col min="3" max="7" width="13.77734375" style="110" customWidth="1"/>
    <col min="8" max="8" width="8.77734375" style="110" customWidth="1"/>
    <col min="9" max="9" width="13.77734375" style="110" customWidth="1"/>
    <col min="10" max="10" width="8.77734375" style="110" customWidth="1"/>
    <col min="11" max="11" width="13.77734375" style="110" customWidth="1"/>
    <col min="12" max="12" width="8.77734375" style="110" customWidth="1"/>
    <col min="13" max="17" width="13.77734375" style="110" customWidth="1"/>
    <col min="18" max="18" width="8.77734375" style="110" customWidth="1"/>
    <col min="19" max="19" width="13.77734375" style="110" customWidth="1"/>
    <col min="20" max="20" width="8.77734375" style="110" customWidth="1"/>
    <col min="21" max="21" width="13.77734375" style="110" customWidth="1"/>
    <col min="22" max="22" width="8.77734375" style="110" customWidth="1"/>
    <col min="23" max="27" width="13.77734375" style="110" customWidth="1"/>
    <col min="28" max="28" width="8.77734375" style="110" customWidth="1"/>
    <col min="29" max="29" width="13.77734375" style="110" customWidth="1"/>
    <col min="30" max="30" width="8.77734375" style="110" customWidth="1"/>
    <col min="31" max="31" width="13.77734375" style="110" customWidth="1"/>
    <col min="32" max="32" width="8.77734375" style="110" customWidth="1"/>
    <col min="33" max="33" width="8.88671875" style="110"/>
    <col min="34" max="16384" width="8.88671875" style="40"/>
  </cols>
  <sheetData>
    <row r="1" spans="1:32" s="40" customFormat="1" ht="14.4" customHeight="1" x14ac:dyDescent="0.3">
      <c r="C1" s="110"/>
      <c r="D1" s="134" t="s">
        <v>233</v>
      </c>
      <c r="E1" s="65"/>
      <c r="F1" s="110"/>
      <c r="G1" s="110"/>
      <c r="H1" s="110"/>
      <c r="I1" s="110"/>
      <c r="J1" s="110"/>
      <c r="K1" s="110"/>
      <c r="L1" s="110"/>
      <c r="M1" s="110"/>
      <c r="N1" s="65"/>
      <c r="O1" s="65"/>
      <c r="P1" s="110"/>
      <c r="Q1" s="110"/>
      <c r="R1" s="110"/>
      <c r="S1" s="110"/>
      <c r="T1" s="110"/>
      <c r="U1" s="110"/>
      <c r="V1" s="110"/>
      <c r="W1" s="110"/>
      <c r="X1" s="65"/>
      <c r="Y1" s="65"/>
      <c r="Z1" s="110"/>
      <c r="AA1" s="110"/>
      <c r="AB1" s="110"/>
      <c r="AC1" s="110"/>
      <c r="AD1" s="110"/>
      <c r="AE1" s="110"/>
      <c r="AF1" s="110"/>
    </row>
    <row r="2" spans="1:32" s="40" customFormat="1" ht="14.4" hidden="1" customHeight="1" x14ac:dyDescent="0.3">
      <c r="B2" s="66" t="s">
        <v>188</v>
      </c>
      <c r="C2" s="66"/>
      <c r="D2" s="110"/>
      <c r="E2" s="110"/>
      <c r="F2" s="110"/>
      <c r="G2" s="110"/>
      <c r="H2" s="110"/>
      <c r="I2" s="110"/>
      <c r="J2" s="110"/>
      <c r="K2" s="110"/>
      <c r="L2" s="110"/>
      <c r="M2" s="66"/>
      <c r="N2" s="110"/>
      <c r="O2" s="110"/>
      <c r="P2" s="110"/>
      <c r="Q2" s="110"/>
      <c r="R2" s="110"/>
      <c r="S2" s="110"/>
      <c r="T2" s="110"/>
      <c r="U2" s="110"/>
      <c r="V2" s="110"/>
      <c r="W2" s="66"/>
      <c r="X2" s="110"/>
      <c r="Y2" s="110"/>
      <c r="Z2" s="110"/>
      <c r="AA2" s="110"/>
      <c r="AB2" s="110"/>
      <c r="AC2" s="110"/>
      <c r="AD2" s="110"/>
      <c r="AE2" s="110"/>
      <c r="AF2" s="110"/>
    </row>
    <row r="3" spans="1:32" s="40" customFormat="1" ht="14.4" hidden="1" customHeight="1" x14ac:dyDescent="0.3">
      <c r="B3" s="67" t="s">
        <v>189</v>
      </c>
      <c r="C3" s="68" t="s">
        <v>190</v>
      </c>
      <c r="D3" s="110"/>
      <c r="E3" s="110"/>
      <c r="F3" s="110"/>
      <c r="G3" s="110"/>
      <c r="H3" s="110"/>
      <c r="I3" s="110"/>
      <c r="J3" s="110"/>
      <c r="K3" s="110"/>
      <c r="L3" s="110"/>
      <c r="M3" s="68"/>
      <c r="N3" s="110"/>
      <c r="O3" s="110"/>
      <c r="P3" s="110"/>
      <c r="Q3" s="110"/>
      <c r="R3" s="110"/>
      <c r="S3" s="110"/>
      <c r="T3" s="110"/>
      <c r="U3" s="110"/>
      <c r="V3" s="110"/>
      <c r="W3" s="68"/>
      <c r="X3" s="110"/>
      <c r="Y3" s="110"/>
      <c r="Z3" s="110"/>
      <c r="AA3" s="110"/>
      <c r="AB3" s="110"/>
      <c r="AC3" s="110"/>
      <c r="AD3" s="110"/>
      <c r="AE3" s="110"/>
      <c r="AF3" s="110"/>
    </row>
    <row r="4" spans="1:32" s="40" customFormat="1" ht="14.4" customHeight="1" x14ac:dyDescent="0.3">
      <c r="B4" s="67" t="s">
        <v>191</v>
      </c>
      <c r="C4" s="69" t="s">
        <v>216</v>
      </c>
      <c r="D4" s="110"/>
      <c r="E4" s="110"/>
      <c r="F4" s="110"/>
      <c r="G4" s="110"/>
      <c r="H4" s="110"/>
      <c r="I4" s="110"/>
      <c r="J4" s="110"/>
      <c r="K4" s="110"/>
      <c r="L4" s="110"/>
      <c r="M4" s="69"/>
      <c r="N4" s="110"/>
      <c r="O4" s="110"/>
      <c r="P4" s="110"/>
      <c r="Q4" s="110"/>
      <c r="R4" s="110"/>
      <c r="S4" s="110"/>
      <c r="T4" s="110"/>
      <c r="U4" s="110"/>
      <c r="V4" s="110"/>
      <c r="W4" s="69"/>
      <c r="X4" s="110"/>
      <c r="Y4" s="110"/>
      <c r="Z4" s="110"/>
      <c r="AA4" s="110"/>
      <c r="AB4" s="110"/>
      <c r="AC4" s="110"/>
      <c r="AD4" s="110"/>
      <c r="AE4" s="110"/>
      <c r="AF4" s="110"/>
    </row>
    <row r="5" spans="1:32" s="40" customFormat="1" ht="14.4" customHeight="1" x14ac:dyDescent="0.3">
      <c r="B5" s="67" t="s">
        <v>192</v>
      </c>
      <c r="C5" s="68" t="s">
        <v>193</v>
      </c>
      <c r="D5" s="110"/>
      <c r="E5" s="110"/>
      <c r="F5" s="110"/>
      <c r="G5" s="110"/>
      <c r="H5" s="110"/>
      <c r="I5" s="110"/>
      <c r="J5" s="110"/>
      <c r="K5" s="110"/>
      <c r="L5" s="110"/>
      <c r="M5" s="68"/>
      <c r="N5" s="110"/>
      <c r="O5" s="110"/>
      <c r="P5" s="110"/>
      <c r="Q5" s="110"/>
      <c r="R5" s="110"/>
      <c r="S5" s="110"/>
      <c r="T5" s="110"/>
      <c r="U5" s="110"/>
      <c r="V5" s="110"/>
      <c r="W5" s="68"/>
      <c r="X5" s="110"/>
      <c r="Y5" s="110"/>
      <c r="Z5" s="110"/>
      <c r="AA5" s="110"/>
      <c r="AB5" s="110"/>
      <c r="AC5" s="110"/>
      <c r="AD5" s="110"/>
      <c r="AE5" s="110"/>
      <c r="AF5" s="110"/>
    </row>
    <row r="6" spans="1:32" s="40" customFormat="1" ht="14.4" customHeight="1" x14ac:dyDescent="0.3">
      <c r="B6" s="67" t="s">
        <v>194</v>
      </c>
      <c r="C6" s="68" t="s">
        <v>195</v>
      </c>
      <c r="D6" s="110"/>
      <c r="E6" s="110"/>
      <c r="F6" s="110"/>
      <c r="G6" s="110"/>
      <c r="H6" s="110"/>
      <c r="I6" s="110"/>
      <c r="J6" s="110"/>
      <c r="K6" s="110"/>
      <c r="L6" s="110"/>
      <c r="M6" s="68"/>
      <c r="N6" s="110"/>
      <c r="O6" s="110"/>
      <c r="P6" s="110"/>
      <c r="Q6" s="110"/>
      <c r="R6" s="110"/>
      <c r="S6" s="110"/>
      <c r="T6" s="110"/>
      <c r="U6" s="110"/>
      <c r="V6" s="110"/>
      <c r="W6" s="68"/>
      <c r="X6" s="110"/>
      <c r="Y6" s="110"/>
      <c r="Z6" s="110"/>
      <c r="AA6" s="110"/>
      <c r="AB6" s="110"/>
      <c r="AC6" s="110"/>
      <c r="AD6" s="110"/>
      <c r="AE6" s="110"/>
      <c r="AF6" s="110"/>
    </row>
    <row r="7" spans="1:32" s="40" customFormat="1" ht="14.4" customHeight="1" x14ac:dyDescent="0.3">
      <c r="B7" s="67" t="s">
        <v>196</v>
      </c>
      <c r="C7" s="68" t="s">
        <v>197</v>
      </c>
      <c r="D7" s="110"/>
      <c r="E7" s="110"/>
      <c r="F7" s="110"/>
      <c r="G7" s="110"/>
      <c r="H7" s="110"/>
      <c r="I7" s="110"/>
      <c r="J7" s="110"/>
      <c r="K7" s="110"/>
      <c r="L7" s="110"/>
      <c r="M7" s="68"/>
      <c r="N7" s="110"/>
      <c r="O7" s="110"/>
      <c r="P7" s="110"/>
      <c r="Q7" s="110"/>
      <c r="R7" s="110"/>
      <c r="S7" s="110"/>
      <c r="T7" s="110"/>
      <c r="U7" s="110"/>
      <c r="V7" s="110"/>
      <c r="W7" s="68"/>
      <c r="X7" s="110"/>
      <c r="Y7" s="110"/>
      <c r="Z7" s="110"/>
      <c r="AA7" s="110"/>
      <c r="AB7" s="110"/>
      <c r="AC7" s="110"/>
      <c r="AD7" s="110"/>
      <c r="AE7" s="110"/>
      <c r="AF7" s="110"/>
    </row>
    <row r="8" spans="1:32" s="40" customFormat="1" ht="14.4" customHeight="1" x14ac:dyDescent="0.3">
      <c r="B8" s="67" t="s">
        <v>198</v>
      </c>
      <c r="C8" s="68" t="s">
        <v>199</v>
      </c>
      <c r="D8" s="110"/>
      <c r="E8" s="110"/>
      <c r="F8" s="110"/>
      <c r="G8" s="110"/>
      <c r="H8" s="110"/>
      <c r="I8" s="110"/>
      <c r="J8" s="110"/>
      <c r="K8" s="110"/>
      <c r="L8" s="110"/>
      <c r="M8" s="68"/>
      <c r="N8" s="110"/>
      <c r="O8" s="110"/>
      <c r="P8" s="110"/>
      <c r="Q8" s="110"/>
      <c r="R8" s="110"/>
      <c r="S8" s="110"/>
      <c r="T8" s="110"/>
      <c r="U8" s="110"/>
      <c r="V8" s="110"/>
      <c r="W8" s="68"/>
      <c r="X8" s="110"/>
      <c r="Y8" s="110"/>
      <c r="Z8" s="110"/>
      <c r="AA8" s="110"/>
      <c r="AB8" s="110"/>
      <c r="AC8" s="110"/>
      <c r="AD8" s="110"/>
      <c r="AE8" s="110"/>
      <c r="AF8" s="110"/>
    </row>
    <row r="9" spans="1:32" s="40" customFormat="1" ht="14.4" customHeight="1" x14ac:dyDescent="0.3">
      <c r="B9" s="67" t="s">
        <v>200</v>
      </c>
      <c r="C9" s="68" t="s">
        <v>201</v>
      </c>
      <c r="D9" s="110"/>
      <c r="E9" s="110"/>
      <c r="F9" s="110"/>
      <c r="G9" s="110"/>
      <c r="H9" s="110"/>
      <c r="I9" s="110"/>
      <c r="J9" s="110"/>
      <c r="K9" s="110"/>
      <c r="L9" s="110"/>
      <c r="M9" s="68"/>
      <c r="N9" s="110"/>
      <c r="O9" s="110"/>
      <c r="P9" s="110"/>
      <c r="Q9" s="110"/>
      <c r="R9" s="110"/>
      <c r="S9" s="110"/>
      <c r="T9" s="110"/>
      <c r="U9" s="110"/>
      <c r="V9" s="110"/>
      <c r="W9" s="68"/>
      <c r="X9" s="110"/>
      <c r="Y9" s="110"/>
      <c r="Z9" s="110"/>
      <c r="AA9" s="110"/>
      <c r="AB9" s="110"/>
      <c r="AC9" s="110"/>
      <c r="AD9" s="110"/>
      <c r="AE9" s="110"/>
      <c r="AF9" s="110"/>
    </row>
    <row r="10" spans="1:32" s="40" customFormat="1" ht="14.4" customHeight="1" x14ac:dyDescent="0.3">
      <c r="B10" s="67" t="s">
        <v>202</v>
      </c>
      <c r="C10" s="68" t="s">
        <v>225</v>
      </c>
      <c r="D10" s="110"/>
      <c r="E10" s="110"/>
      <c r="F10" s="110"/>
      <c r="G10" s="110"/>
      <c r="H10" s="110"/>
      <c r="I10" s="110"/>
      <c r="J10" s="110"/>
      <c r="K10" s="110"/>
      <c r="L10" s="110"/>
      <c r="M10" s="68"/>
      <c r="N10" s="110"/>
      <c r="O10" s="110"/>
      <c r="P10" s="110"/>
      <c r="Q10" s="110"/>
      <c r="R10" s="110"/>
      <c r="S10" s="110"/>
      <c r="T10" s="110"/>
      <c r="U10" s="110"/>
      <c r="V10" s="110"/>
      <c r="W10" s="68"/>
      <c r="X10" s="110"/>
      <c r="Y10" s="110"/>
      <c r="Z10" s="110"/>
      <c r="AA10" s="110"/>
      <c r="AB10" s="110"/>
      <c r="AC10" s="110"/>
      <c r="AD10" s="110"/>
      <c r="AE10" s="110"/>
      <c r="AF10" s="110"/>
    </row>
    <row r="11" spans="1:32" s="40" customFormat="1" ht="14.4" customHeight="1" x14ac:dyDescent="0.3">
      <c r="B11" s="67" t="s">
        <v>204</v>
      </c>
      <c r="C11" s="68" t="s">
        <v>205</v>
      </c>
      <c r="D11" s="110"/>
      <c r="E11" s="110"/>
      <c r="F11" s="110"/>
      <c r="G11" s="110"/>
      <c r="H11" s="110"/>
      <c r="I11" s="110"/>
      <c r="J11" s="110"/>
      <c r="K11" s="110"/>
      <c r="L11" s="110"/>
      <c r="M11" s="68"/>
      <c r="N11" s="110"/>
      <c r="O11" s="110"/>
      <c r="P11" s="110"/>
      <c r="Q11" s="110"/>
      <c r="R11" s="110"/>
      <c r="S11" s="110"/>
      <c r="T11" s="110"/>
      <c r="U11" s="110"/>
      <c r="V11" s="110"/>
      <c r="W11" s="68"/>
      <c r="X11" s="110"/>
      <c r="Y11" s="110"/>
      <c r="Z11" s="110"/>
      <c r="AA11" s="110"/>
      <c r="AB11" s="110"/>
      <c r="AC11" s="110"/>
      <c r="AD11" s="110"/>
      <c r="AE11" s="110"/>
      <c r="AF11" s="110"/>
    </row>
    <row r="12" spans="1:32" s="40" customFormat="1" ht="14.4" customHeight="1" x14ac:dyDescent="0.3">
      <c r="B12" s="67" t="s">
        <v>206</v>
      </c>
      <c r="C12" s="69" t="s">
        <v>234</v>
      </c>
      <c r="D12" s="110"/>
      <c r="E12" s="110"/>
      <c r="F12" s="110"/>
      <c r="G12" s="110"/>
      <c r="H12" s="110"/>
      <c r="I12" s="110"/>
      <c r="J12" s="110"/>
      <c r="K12" s="110"/>
      <c r="L12" s="110"/>
      <c r="M12" s="69"/>
      <c r="N12" s="110"/>
      <c r="O12" s="110"/>
      <c r="P12" s="110"/>
      <c r="Q12" s="110"/>
      <c r="R12" s="110"/>
      <c r="S12" s="110"/>
      <c r="T12" s="110"/>
      <c r="U12" s="110"/>
      <c r="V12" s="110"/>
      <c r="W12" s="69"/>
      <c r="X12" s="110"/>
      <c r="Y12" s="110"/>
      <c r="Z12" s="110"/>
      <c r="AA12" s="110"/>
      <c r="AB12" s="110"/>
      <c r="AC12" s="110"/>
      <c r="AD12" s="110"/>
      <c r="AE12" s="110"/>
      <c r="AF12" s="110"/>
    </row>
    <row r="13" spans="1:32" s="40" customFormat="1" ht="14.4" customHeight="1" x14ac:dyDescent="0.3">
      <c r="A13" s="67"/>
      <c r="B13" s="67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</row>
    <row r="14" spans="1:32" s="40" customFormat="1" ht="15" customHeight="1" thickBot="1" x14ac:dyDescent="0.35">
      <c r="A14" s="67"/>
      <c r="B14" s="67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</row>
    <row r="15" spans="1:32" s="40" customFormat="1" ht="15" customHeight="1" thickBot="1" x14ac:dyDescent="0.35">
      <c r="C15" s="70" t="s">
        <v>207</v>
      </c>
      <c r="D15" s="71"/>
      <c r="E15" s="71"/>
      <c r="F15" s="71"/>
      <c r="G15" s="72"/>
      <c r="H15" s="73"/>
      <c r="I15" s="72"/>
      <c r="J15" s="73"/>
      <c r="K15" s="74"/>
      <c r="L15" s="75"/>
      <c r="M15" s="70" t="s">
        <v>2</v>
      </c>
      <c r="N15" s="71"/>
      <c r="O15" s="71"/>
      <c r="P15" s="71"/>
      <c r="Q15" s="72"/>
      <c r="R15" s="73"/>
      <c r="S15" s="72"/>
      <c r="T15" s="73"/>
      <c r="U15" s="74"/>
      <c r="V15" s="75"/>
      <c r="W15" s="70" t="s">
        <v>3</v>
      </c>
      <c r="X15" s="71"/>
      <c r="Y15" s="71"/>
      <c r="Z15" s="71"/>
      <c r="AA15" s="72"/>
      <c r="AB15" s="73"/>
      <c r="AC15" s="72"/>
      <c r="AD15" s="73"/>
      <c r="AE15" s="74"/>
      <c r="AF15" s="75"/>
    </row>
    <row r="16" spans="1:32" s="40" customFormat="1" ht="15" customHeight="1" thickBot="1" x14ac:dyDescent="0.35">
      <c r="A16" s="187"/>
      <c r="B16" s="146"/>
      <c r="C16" s="76" t="s">
        <v>234</v>
      </c>
      <c r="D16" s="77" t="s">
        <v>234</v>
      </c>
      <c r="E16" s="77" t="s">
        <v>234</v>
      </c>
      <c r="F16" s="77" t="s">
        <v>235</v>
      </c>
      <c r="G16" s="78" t="s">
        <v>223</v>
      </c>
      <c r="H16" s="79"/>
      <c r="I16" s="78" t="s">
        <v>208</v>
      </c>
      <c r="J16" s="79"/>
      <c r="K16" s="78" t="s">
        <v>209</v>
      </c>
      <c r="L16" s="79"/>
      <c r="M16" s="76" t="s">
        <v>236</v>
      </c>
      <c r="N16" s="77" t="s">
        <v>236</v>
      </c>
      <c r="O16" s="77" t="s">
        <v>236</v>
      </c>
      <c r="P16" s="77" t="s">
        <v>237</v>
      </c>
      <c r="Q16" s="78" t="s">
        <v>223</v>
      </c>
      <c r="R16" s="79"/>
      <c r="S16" s="78" t="s">
        <v>208</v>
      </c>
      <c r="T16" s="79"/>
      <c r="U16" s="78" t="s">
        <v>209</v>
      </c>
      <c r="V16" s="79"/>
      <c r="W16" s="76" t="s">
        <v>238</v>
      </c>
      <c r="X16" s="77" t="s">
        <v>238</v>
      </c>
      <c r="Y16" s="77" t="s">
        <v>238</v>
      </c>
      <c r="Z16" s="77" t="s">
        <v>239</v>
      </c>
      <c r="AA16" s="78" t="s">
        <v>223</v>
      </c>
      <c r="AB16" s="79"/>
      <c r="AC16" s="78" t="s">
        <v>208</v>
      </c>
      <c r="AD16" s="79"/>
      <c r="AE16" s="78" t="s">
        <v>209</v>
      </c>
      <c r="AF16" s="79"/>
    </row>
    <row r="17" spans="1:33" ht="15" customHeight="1" thickBot="1" x14ac:dyDescent="0.35">
      <c r="A17" s="187"/>
      <c r="B17" s="146"/>
      <c r="C17" s="111" t="s">
        <v>4</v>
      </c>
      <c r="D17" s="111" t="s">
        <v>224</v>
      </c>
      <c r="E17" s="80" t="s">
        <v>5</v>
      </c>
      <c r="F17" s="81" t="s">
        <v>4</v>
      </c>
      <c r="G17" s="82" t="s">
        <v>6</v>
      </c>
      <c r="H17" s="83" t="s">
        <v>7</v>
      </c>
      <c r="I17" s="82" t="s">
        <v>6</v>
      </c>
      <c r="J17" s="83" t="s">
        <v>7</v>
      </c>
      <c r="K17" s="82" t="s">
        <v>6</v>
      </c>
      <c r="L17" s="83" t="s">
        <v>7</v>
      </c>
      <c r="M17" s="84" t="s">
        <v>4</v>
      </c>
      <c r="N17" s="81" t="s">
        <v>224</v>
      </c>
      <c r="O17" s="81" t="s">
        <v>5</v>
      </c>
      <c r="P17" s="85" t="s">
        <v>4</v>
      </c>
      <c r="Q17" s="82" t="s">
        <v>6</v>
      </c>
      <c r="R17" s="83" t="s">
        <v>7</v>
      </c>
      <c r="S17" s="82" t="s">
        <v>6</v>
      </c>
      <c r="T17" s="83" t="s">
        <v>7</v>
      </c>
      <c r="U17" s="82" t="s">
        <v>6</v>
      </c>
      <c r="V17" s="83" t="s">
        <v>7</v>
      </c>
      <c r="W17" s="112" t="s">
        <v>4</v>
      </c>
      <c r="X17" s="81" t="s">
        <v>224</v>
      </c>
      <c r="Y17" s="81" t="s">
        <v>5</v>
      </c>
      <c r="Z17" s="85" t="s">
        <v>4</v>
      </c>
      <c r="AA17" s="82" t="s">
        <v>6</v>
      </c>
      <c r="AB17" s="83" t="s">
        <v>7</v>
      </c>
      <c r="AC17" s="82" t="s">
        <v>6</v>
      </c>
      <c r="AD17" s="83" t="s">
        <v>7</v>
      </c>
      <c r="AE17" s="82" t="s">
        <v>6</v>
      </c>
      <c r="AF17" s="83" t="s">
        <v>7</v>
      </c>
      <c r="AG17" s="40"/>
    </row>
    <row r="18" spans="1:33" ht="14.4" customHeight="1" x14ac:dyDescent="0.3">
      <c r="A18" s="135"/>
      <c r="B18" s="113"/>
      <c r="C18" s="86"/>
      <c r="D18" s="86"/>
      <c r="E18" s="86"/>
      <c r="F18" s="86"/>
      <c r="G18" s="86"/>
      <c r="H18" s="87"/>
      <c r="I18" s="86"/>
      <c r="J18" s="87"/>
      <c r="K18" s="88"/>
      <c r="L18" s="87"/>
      <c r="M18" s="86"/>
      <c r="N18" s="86"/>
      <c r="O18" s="86"/>
      <c r="P18" s="86"/>
      <c r="Q18" s="86"/>
      <c r="R18" s="87"/>
      <c r="S18" s="86"/>
      <c r="T18" s="87"/>
      <c r="U18" s="88"/>
      <c r="V18" s="87"/>
      <c r="W18" s="86"/>
      <c r="X18" s="86"/>
      <c r="Y18" s="86"/>
      <c r="Z18" s="86"/>
      <c r="AA18" s="86"/>
      <c r="AB18" s="87"/>
      <c r="AC18" s="86"/>
      <c r="AD18" s="87"/>
      <c r="AE18" s="88"/>
      <c r="AF18" s="87"/>
      <c r="AG18" s="40"/>
    </row>
    <row r="19" spans="1:33" s="58" customFormat="1" ht="14.4" customHeight="1" x14ac:dyDescent="0.3">
      <c r="A19" s="136" t="s">
        <v>8</v>
      </c>
      <c r="B19" s="124" t="s">
        <v>8</v>
      </c>
      <c r="C19" s="125">
        <v>2625371.04</v>
      </c>
      <c r="D19" s="126">
        <v>2625371.04</v>
      </c>
      <c r="E19" s="126">
        <v>2445279.3858919144</v>
      </c>
      <c r="F19" s="126">
        <v>2578582.2099999995</v>
      </c>
      <c r="G19" s="127">
        <v>0</v>
      </c>
      <c r="H19" s="128" t="s">
        <v>177</v>
      </c>
      <c r="I19" s="127">
        <v>180091.65410808567</v>
      </c>
      <c r="J19" s="128">
        <v>7.4</v>
      </c>
      <c r="K19" s="127">
        <v>46788.83000000054</v>
      </c>
      <c r="L19" s="128">
        <v>1.8</v>
      </c>
      <c r="M19" s="125">
        <v>7489725.9900000012</v>
      </c>
      <c r="N19" s="126">
        <v>7489725.9900000012</v>
      </c>
      <c r="O19" s="126">
        <v>7425275.5133949891</v>
      </c>
      <c r="P19" s="126">
        <v>7615479.1099999994</v>
      </c>
      <c r="Q19" s="127">
        <v>0</v>
      </c>
      <c r="R19" s="128" t="s">
        <v>177</v>
      </c>
      <c r="S19" s="127">
        <v>64450.476605012082</v>
      </c>
      <c r="T19" s="128">
        <v>0.9</v>
      </c>
      <c r="U19" s="127">
        <v>-125753.11999999825</v>
      </c>
      <c r="V19" s="128">
        <v>-1.7</v>
      </c>
      <c r="W19" s="125">
        <v>16075940.350000001</v>
      </c>
      <c r="X19" s="126">
        <v>16075940.350000001</v>
      </c>
      <c r="Y19" s="126">
        <v>16599029.17729236</v>
      </c>
      <c r="Z19" s="126">
        <v>17096779.549999993</v>
      </c>
      <c r="AA19" s="127">
        <v>0</v>
      </c>
      <c r="AB19" s="128" t="s">
        <v>177</v>
      </c>
      <c r="AC19" s="127">
        <v>-523088.8272923585</v>
      </c>
      <c r="AD19" s="128">
        <v>-3.2</v>
      </c>
      <c r="AE19" s="127">
        <v>-1020839.1999999918</v>
      </c>
      <c r="AF19" s="128">
        <v>-6</v>
      </c>
    </row>
    <row r="20" spans="1:33" s="58" customFormat="1" ht="14.4" customHeight="1" x14ac:dyDescent="0.3">
      <c r="A20" s="136"/>
      <c r="B20" s="114"/>
      <c r="C20" s="89"/>
      <c r="D20" s="89"/>
      <c r="E20" s="89"/>
      <c r="F20" s="89"/>
      <c r="G20" s="90"/>
      <c r="H20" s="91"/>
      <c r="I20" s="90"/>
      <c r="J20" s="91"/>
      <c r="K20" s="90"/>
      <c r="L20" s="91"/>
      <c r="M20" s="89"/>
      <c r="N20" s="89"/>
      <c r="O20" s="89"/>
      <c r="P20" s="89"/>
      <c r="Q20" s="90"/>
      <c r="R20" s="91"/>
      <c r="S20" s="90"/>
      <c r="T20" s="91"/>
      <c r="U20" s="90"/>
      <c r="V20" s="91"/>
      <c r="W20" s="89"/>
      <c r="X20" s="89"/>
      <c r="Y20" s="89"/>
      <c r="Z20" s="89"/>
      <c r="AA20" s="90"/>
      <c r="AB20" s="91"/>
      <c r="AC20" s="90"/>
      <c r="AD20" s="91"/>
      <c r="AE20" s="90"/>
      <c r="AF20" s="91"/>
    </row>
    <row r="21" spans="1:33" s="58" customFormat="1" ht="14.4" customHeight="1" x14ac:dyDescent="0.3">
      <c r="A21" s="136" t="s">
        <v>9</v>
      </c>
      <c r="B21" s="129" t="s">
        <v>9</v>
      </c>
      <c r="C21" s="126">
        <v>1776949.7100000007</v>
      </c>
      <c r="D21" s="126">
        <v>1776949.7100000007</v>
      </c>
      <c r="E21" s="126">
        <v>2280822.948749932</v>
      </c>
      <c r="F21" s="126">
        <v>2242451.8800000008</v>
      </c>
      <c r="G21" s="127">
        <v>0</v>
      </c>
      <c r="H21" s="128" t="s">
        <v>177</v>
      </c>
      <c r="I21" s="127">
        <v>-503873.23874993133</v>
      </c>
      <c r="J21" s="128">
        <v>-22.1</v>
      </c>
      <c r="K21" s="127">
        <v>-465502.17000000016</v>
      </c>
      <c r="L21" s="128">
        <v>-20.8</v>
      </c>
      <c r="M21" s="126">
        <v>5626901.0000000009</v>
      </c>
      <c r="N21" s="126">
        <v>5626901.0000000009</v>
      </c>
      <c r="O21" s="126">
        <v>7017380.0446423255</v>
      </c>
      <c r="P21" s="126">
        <v>6698875.4200000018</v>
      </c>
      <c r="Q21" s="127">
        <v>0</v>
      </c>
      <c r="R21" s="128" t="s">
        <v>177</v>
      </c>
      <c r="S21" s="127">
        <v>-1390479.0446423246</v>
      </c>
      <c r="T21" s="128">
        <v>-19.8</v>
      </c>
      <c r="U21" s="127">
        <v>-1071974.4200000009</v>
      </c>
      <c r="V21" s="128">
        <v>-16</v>
      </c>
      <c r="W21" s="126">
        <v>12603384.000000002</v>
      </c>
      <c r="X21" s="126">
        <v>12603384.000000002</v>
      </c>
      <c r="Y21" s="126">
        <v>14894406.586335389</v>
      </c>
      <c r="Z21" s="126">
        <v>14765848.450000003</v>
      </c>
      <c r="AA21" s="127">
        <v>0</v>
      </c>
      <c r="AB21" s="128" t="s">
        <v>177</v>
      </c>
      <c r="AC21" s="127">
        <v>-2291022.5863353871</v>
      </c>
      <c r="AD21" s="128">
        <v>-15.4</v>
      </c>
      <c r="AE21" s="127">
        <v>-2162464.4500000011</v>
      </c>
      <c r="AF21" s="128">
        <v>-14.6</v>
      </c>
    </row>
    <row r="22" spans="1:33" customFormat="1" ht="14.4" customHeight="1" x14ac:dyDescent="0.3">
      <c r="A22" s="137"/>
      <c r="B22" s="92"/>
      <c r="C22" s="93"/>
      <c r="D22" s="94"/>
      <c r="E22" s="94"/>
      <c r="F22" s="94"/>
      <c r="G22" s="86"/>
      <c r="H22" s="95"/>
      <c r="I22" s="86"/>
      <c r="J22" s="95"/>
      <c r="K22" s="86"/>
      <c r="L22" s="95"/>
      <c r="M22" s="93"/>
      <c r="N22" s="94"/>
      <c r="O22" s="94"/>
      <c r="P22" s="94"/>
      <c r="Q22" s="86"/>
      <c r="R22" s="95"/>
      <c r="S22" s="86"/>
      <c r="T22" s="95"/>
      <c r="U22" s="86"/>
      <c r="V22" s="95"/>
      <c r="W22" s="93"/>
      <c r="X22" s="94"/>
      <c r="Y22" s="94"/>
      <c r="Z22" s="94"/>
      <c r="AA22" s="86"/>
      <c r="AB22" s="95"/>
      <c r="AC22" s="86"/>
      <c r="AD22" s="95"/>
      <c r="AE22" s="86"/>
      <c r="AF22" s="95"/>
    </row>
    <row r="23" spans="1:33" customFormat="1" ht="14.4" customHeight="1" x14ac:dyDescent="0.3">
      <c r="A23" s="138" t="s">
        <v>10</v>
      </c>
      <c r="B23" s="115" t="s">
        <v>10</v>
      </c>
      <c r="C23" s="93">
        <v>1647243.5399999998</v>
      </c>
      <c r="D23" s="93">
        <v>1647243.5399999998</v>
      </c>
      <c r="E23" s="93">
        <v>1854095.1669662988</v>
      </c>
      <c r="F23" s="93">
        <v>1820157.07</v>
      </c>
      <c r="G23" s="86">
        <v>0</v>
      </c>
      <c r="H23" s="95" t="s">
        <v>177</v>
      </c>
      <c r="I23" s="86">
        <v>-206851.62696629902</v>
      </c>
      <c r="J23" s="95">
        <v>-11.2</v>
      </c>
      <c r="K23" s="86">
        <v>-172913.53000000026</v>
      </c>
      <c r="L23" s="95">
        <v>-9.5</v>
      </c>
      <c r="M23" s="93">
        <v>4540023.4400000004</v>
      </c>
      <c r="N23" s="93">
        <v>4540023.4400000004</v>
      </c>
      <c r="O23" s="93">
        <v>5268979.7646275172</v>
      </c>
      <c r="P23" s="93">
        <v>5098081.3199999994</v>
      </c>
      <c r="Q23" s="86">
        <v>0</v>
      </c>
      <c r="R23" s="95" t="s">
        <v>177</v>
      </c>
      <c r="S23" s="86">
        <v>-728956.32462751679</v>
      </c>
      <c r="T23" s="95">
        <v>-13.8</v>
      </c>
      <c r="U23" s="86">
        <v>-558057.87999999896</v>
      </c>
      <c r="V23" s="95">
        <v>-10.9</v>
      </c>
      <c r="W23" s="93">
        <v>10019517.4</v>
      </c>
      <c r="X23" s="93">
        <v>10019517.4</v>
      </c>
      <c r="Y23" s="93">
        <v>10846382.141334735</v>
      </c>
      <c r="Z23" s="93">
        <v>10815713.539999999</v>
      </c>
      <c r="AA23" s="86">
        <v>0</v>
      </c>
      <c r="AB23" s="95" t="s">
        <v>177</v>
      </c>
      <c r="AC23" s="86">
        <v>-826864.74133473448</v>
      </c>
      <c r="AD23" s="95">
        <v>-7.6</v>
      </c>
      <c r="AE23" s="86">
        <v>-796196.13999999873</v>
      </c>
      <c r="AF23" s="95">
        <v>-7.4</v>
      </c>
    </row>
    <row r="24" spans="1:33" customFormat="1" ht="14.4" customHeight="1" x14ac:dyDescent="0.3">
      <c r="A24" s="138" t="s">
        <v>11</v>
      </c>
      <c r="B24" s="116" t="s">
        <v>11</v>
      </c>
      <c r="C24" s="93">
        <v>563257.03</v>
      </c>
      <c r="D24" s="94">
        <v>563257.03</v>
      </c>
      <c r="E24" s="94">
        <v>592276.58173754869</v>
      </c>
      <c r="F24" s="93">
        <v>639429.87999999966</v>
      </c>
      <c r="G24" s="86">
        <v>0</v>
      </c>
      <c r="H24" s="95" t="s">
        <v>177</v>
      </c>
      <c r="I24" s="86">
        <v>-29019.551737548667</v>
      </c>
      <c r="J24" s="95">
        <v>-4.9000000000000004</v>
      </c>
      <c r="K24" s="86">
        <v>-76172.849999999627</v>
      </c>
      <c r="L24" s="95">
        <v>-11.9</v>
      </c>
      <c r="M24" s="93">
        <v>1628891.8100000003</v>
      </c>
      <c r="N24" s="94">
        <v>1628891.8100000003</v>
      </c>
      <c r="O24" s="94">
        <v>1726431.936568792</v>
      </c>
      <c r="P24" s="93">
        <v>1841568.0999999999</v>
      </c>
      <c r="Q24" s="86">
        <v>0</v>
      </c>
      <c r="R24" s="95" t="s">
        <v>177</v>
      </c>
      <c r="S24" s="86">
        <v>-97540.126568791689</v>
      </c>
      <c r="T24" s="95">
        <v>-5.6</v>
      </c>
      <c r="U24" s="86">
        <v>-212676.28999999957</v>
      </c>
      <c r="V24" s="95">
        <v>-11.5</v>
      </c>
      <c r="W24" s="93">
        <v>3626508.6100000003</v>
      </c>
      <c r="X24" s="94">
        <v>3626508.6100000003</v>
      </c>
      <c r="Y24" s="94">
        <v>3829584.1063763639</v>
      </c>
      <c r="Z24" s="93">
        <v>3912716.67</v>
      </c>
      <c r="AA24" s="86">
        <v>0</v>
      </c>
      <c r="AB24" s="95" t="s">
        <v>177</v>
      </c>
      <c r="AC24" s="86">
        <v>-203075.49637636356</v>
      </c>
      <c r="AD24" s="95">
        <v>-5.3</v>
      </c>
      <c r="AE24" s="86">
        <v>-286208.05999999959</v>
      </c>
      <c r="AF24" s="95">
        <v>-7.3</v>
      </c>
    </row>
    <row r="25" spans="1:33" customFormat="1" ht="14.4" customHeight="1" x14ac:dyDescent="0.3">
      <c r="A25" s="138" t="s">
        <v>12</v>
      </c>
      <c r="B25" s="116" t="s">
        <v>12</v>
      </c>
      <c r="C25" s="93">
        <v>1382411.28</v>
      </c>
      <c r="D25" s="93">
        <v>1382411.28</v>
      </c>
      <c r="E25" s="93">
        <v>1320517.1037804626</v>
      </c>
      <c r="F25" s="93">
        <v>1359808.4399999997</v>
      </c>
      <c r="G25" s="86">
        <v>0</v>
      </c>
      <c r="H25" s="95" t="s">
        <v>177</v>
      </c>
      <c r="I25" s="86">
        <v>61894.176219537389</v>
      </c>
      <c r="J25" s="95">
        <v>4.7</v>
      </c>
      <c r="K25" s="86">
        <v>22602.840000000317</v>
      </c>
      <c r="L25" s="95">
        <v>1.7</v>
      </c>
      <c r="M25" s="93">
        <v>3936529.29</v>
      </c>
      <c r="N25" s="93">
        <v>3936529.29</v>
      </c>
      <c r="O25" s="93">
        <v>3939409.1786520211</v>
      </c>
      <c r="P25" s="93">
        <v>3783161.5799999996</v>
      </c>
      <c r="Q25" s="86">
        <v>0</v>
      </c>
      <c r="R25" s="95" t="s">
        <v>177</v>
      </c>
      <c r="S25" s="86">
        <v>-2879.8886520210654</v>
      </c>
      <c r="T25" s="95">
        <v>-0.1</v>
      </c>
      <c r="U25" s="86">
        <v>153367.71000000043</v>
      </c>
      <c r="V25" s="95">
        <v>4.0999999999999996</v>
      </c>
      <c r="W25" s="93">
        <v>8301199.2500000009</v>
      </c>
      <c r="X25" s="93">
        <v>8301199.2500000009</v>
      </c>
      <c r="Y25" s="93">
        <v>8462034.9029109757</v>
      </c>
      <c r="Z25" s="93">
        <v>8361431.3899999987</v>
      </c>
      <c r="AA25" s="86">
        <v>0</v>
      </c>
      <c r="AB25" s="95" t="s">
        <v>177</v>
      </c>
      <c r="AC25" s="86">
        <v>-160835.65291097481</v>
      </c>
      <c r="AD25" s="95">
        <v>-1.9</v>
      </c>
      <c r="AE25" s="86">
        <v>-60232.139999997802</v>
      </c>
      <c r="AF25" s="95">
        <v>-0.7</v>
      </c>
    </row>
    <row r="26" spans="1:33" customFormat="1" ht="14.4" customHeight="1" x14ac:dyDescent="0.3">
      <c r="A26" s="138" t="s">
        <v>13</v>
      </c>
      <c r="B26" s="116" t="s">
        <v>13</v>
      </c>
      <c r="C26" s="93">
        <v>1942333.2800000005</v>
      </c>
      <c r="D26" s="94">
        <v>1942333.2800000005</v>
      </c>
      <c r="E26" s="94">
        <v>1795738.0690300213</v>
      </c>
      <c r="F26" s="93">
        <v>1925916.9200000004</v>
      </c>
      <c r="G26" s="86">
        <v>0</v>
      </c>
      <c r="H26" s="95" t="s">
        <v>177</v>
      </c>
      <c r="I26" s="86">
        <v>146595.21096997918</v>
      </c>
      <c r="J26" s="95">
        <v>8.1999999999999993</v>
      </c>
      <c r="K26" s="86">
        <v>16416.360000000102</v>
      </c>
      <c r="L26" s="95">
        <v>0.9</v>
      </c>
      <c r="M26" s="93">
        <v>5320641.3</v>
      </c>
      <c r="N26" s="94">
        <v>5320641.3</v>
      </c>
      <c r="O26" s="94">
        <v>5458356.6811120138</v>
      </c>
      <c r="P26" s="93">
        <v>5609720.75</v>
      </c>
      <c r="Q26" s="86">
        <v>0</v>
      </c>
      <c r="R26" s="95" t="s">
        <v>177</v>
      </c>
      <c r="S26" s="86">
        <v>-137715.38111201394</v>
      </c>
      <c r="T26" s="95">
        <v>-2.5</v>
      </c>
      <c r="U26" s="86">
        <v>-289079.45000000019</v>
      </c>
      <c r="V26" s="95">
        <v>-5.2</v>
      </c>
      <c r="W26" s="93">
        <v>10860774.68</v>
      </c>
      <c r="X26" s="94">
        <v>10860774.68</v>
      </c>
      <c r="Y26" s="94">
        <v>10965931.547685716</v>
      </c>
      <c r="Z26" s="93">
        <v>10712559.93</v>
      </c>
      <c r="AA26" s="86">
        <v>0</v>
      </c>
      <c r="AB26" s="95" t="s">
        <v>177</v>
      </c>
      <c r="AC26" s="86">
        <v>-105156.8676857166</v>
      </c>
      <c r="AD26" s="95">
        <v>-1</v>
      </c>
      <c r="AE26" s="86">
        <v>148214.75</v>
      </c>
      <c r="AF26" s="95">
        <v>1.4</v>
      </c>
    </row>
    <row r="27" spans="1:33" customFormat="1" ht="14.4" customHeight="1" x14ac:dyDescent="0.3">
      <c r="A27" s="138" t="s">
        <v>14</v>
      </c>
      <c r="B27" s="116" t="s">
        <v>14</v>
      </c>
      <c r="C27" s="93">
        <v>1401003.83</v>
      </c>
      <c r="D27" s="93">
        <v>1401003.83</v>
      </c>
      <c r="E27" s="93">
        <v>1438965.0000000002</v>
      </c>
      <c r="F27" s="93">
        <v>1434463.7500000002</v>
      </c>
      <c r="G27" s="86">
        <v>0</v>
      </c>
      <c r="H27" s="95" t="s">
        <v>177</v>
      </c>
      <c r="I27" s="86">
        <v>-37961.170000000158</v>
      </c>
      <c r="J27" s="95">
        <v>-2.6</v>
      </c>
      <c r="K27" s="86">
        <v>-33459.920000000158</v>
      </c>
      <c r="L27" s="95">
        <v>-2.2999999999999998</v>
      </c>
      <c r="M27" s="93">
        <v>3489524.18</v>
      </c>
      <c r="N27" s="93">
        <v>3489524.18</v>
      </c>
      <c r="O27" s="93">
        <v>3819392</v>
      </c>
      <c r="P27" s="93">
        <v>3766160.9600000009</v>
      </c>
      <c r="Q27" s="86">
        <v>0</v>
      </c>
      <c r="R27" s="95" t="s">
        <v>177</v>
      </c>
      <c r="S27" s="86">
        <v>-329867.81999999983</v>
      </c>
      <c r="T27" s="95">
        <v>-8.6</v>
      </c>
      <c r="U27" s="86">
        <v>-276636.78000000073</v>
      </c>
      <c r="V27" s="95">
        <v>-7.3</v>
      </c>
      <c r="W27" s="93">
        <v>7357298.3800000008</v>
      </c>
      <c r="X27" s="93">
        <v>7357298.3800000008</v>
      </c>
      <c r="Y27" s="93">
        <v>7977453</v>
      </c>
      <c r="Z27" s="93">
        <v>8002344.6400000006</v>
      </c>
      <c r="AA27" s="86">
        <v>0</v>
      </c>
      <c r="AB27" s="95" t="s">
        <v>177</v>
      </c>
      <c r="AC27" s="86">
        <v>-620154.61999999918</v>
      </c>
      <c r="AD27" s="95">
        <v>-7.8</v>
      </c>
      <c r="AE27" s="86">
        <v>-645046.25999999978</v>
      </c>
      <c r="AF27" s="95">
        <v>-8.1</v>
      </c>
    </row>
    <row r="28" spans="1:33" customFormat="1" ht="14.4" customHeight="1" x14ac:dyDescent="0.3">
      <c r="A28" s="138" t="s">
        <v>15</v>
      </c>
      <c r="B28" s="116" t="s">
        <v>15</v>
      </c>
      <c r="C28" s="93">
        <v>1191479.9200000004</v>
      </c>
      <c r="D28" s="93">
        <v>1191479.9200000004</v>
      </c>
      <c r="E28" s="93">
        <v>1306105.3687460406</v>
      </c>
      <c r="F28" s="93">
        <v>1245374.54</v>
      </c>
      <c r="G28" s="86">
        <v>0</v>
      </c>
      <c r="H28" s="95" t="s">
        <v>177</v>
      </c>
      <c r="I28" s="86">
        <v>-114625.44874604023</v>
      </c>
      <c r="J28" s="95">
        <v>-8.8000000000000007</v>
      </c>
      <c r="K28" s="86">
        <v>-53894.619999999646</v>
      </c>
      <c r="L28" s="95">
        <v>-4.3</v>
      </c>
      <c r="M28" s="93">
        <v>4388883.7100000009</v>
      </c>
      <c r="N28" s="93">
        <v>4388883.7100000009</v>
      </c>
      <c r="O28" s="93">
        <v>4721704.6509291083</v>
      </c>
      <c r="P28" s="93">
        <v>4503150.18</v>
      </c>
      <c r="Q28" s="86">
        <v>0</v>
      </c>
      <c r="R28" s="95" t="s">
        <v>177</v>
      </c>
      <c r="S28" s="86">
        <v>-332820.94092910737</v>
      </c>
      <c r="T28" s="95">
        <v>-7</v>
      </c>
      <c r="U28" s="86">
        <v>-114266.46999999881</v>
      </c>
      <c r="V28" s="95">
        <v>-2.5</v>
      </c>
      <c r="W28" s="93">
        <v>8639763.790000001</v>
      </c>
      <c r="X28" s="93">
        <v>8639763.790000001</v>
      </c>
      <c r="Y28" s="93">
        <v>9140381.9984986242</v>
      </c>
      <c r="Z28" s="93">
        <v>8851791.8599999994</v>
      </c>
      <c r="AA28" s="86">
        <v>0</v>
      </c>
      <c r="AB28" s="95" t="s">
        <v>177</v>
      </c>
      <c r="AC28" s="86">
        <v>-500618.20849862322</v>
      </c>
      <c r="AD28" s="95">
        <v>-5.5</v>
      </c>
      <c r="AE28" s="86">
        <v>-212028.06999999844</v>
      </c>
      <c r="AF28" s="95">
        <v>-2.4</v>
      </c>
    </row>
    <row r="29" spans="1:33" customFormat="1" ht="14.4" customHeight="1" x14ac:dyDescent="0.3">
      <c r="A29" s="138" t="s">
        <v>16</v>
      </c>
      <c r="B29" s="116" t="s">
        <v>16</v>
      </c>
      <c r="C29" s="93">
        <v>817468.47999999986</v>
      </c>
      <c r="D29" s="93">
        <v>817468.47999999986</v>
      </c>
      <c r="E29" s="93">
        <v>972357.03393874224</v>
      </c>
      <c r="F29" s="93">
        <v>975562.54999999993</v>
      </c>
      <c r="G29" s="86">
        <v>0</v>
      </c>
      <c r="H29" s="95" t="s">
        <v>177</v>
      </c>
      <c r="I29" s="86">
        <v>-154888.55393874238</v>
      </c>
      <c r="J29" s="95">
        <v>-15.9</v>
      </c>
      <c r="K29" s="86">
        <v>-158094.07000000007</v>
      </c>
      <c r="L29" s="95">
        <v>-16.2</v>
      </c>
      <c r="M29" s="93">
        <v>2507988.2199999993</v>
      </c>
      <c r="N29" s="93">
        <v>2507988.2199999993</v>
      </c>
      <c r="O29" s="93">
        <v>3028603.965165474</v>
      </c>
      <c r="P29" s="93">
        <v>3047411.5300000003</v>
      </c>
      <c r="Q29" s="86">
        <v>0</v>
      </c>
      <c r="R29" s="95" t="s">
        <v>177</v>
      </c>
      <c r="S29" s="86">
        <v>-520615.74516547471</v>
      </c>
      <c r="T29" s="95">
        <v>-17.2</v>
      </c>
      <c r="U29" s="86">
        <v>-539423.31000000099</v>
      </c>
      <c r="V29" s="95">
        <v>-17.7</v>
      </c>
      <c r="W29" s="93">
        <v>5375175.0800000001</v>
      </c>
      <c r="X29" s="93">
        <v>5375175.0800000001</v>
      </c>
      <c r="Y29" s="93">
        <v>6170607.021615318</v>
      </c>
      <c r="Z29" s="93">
        <v>6268793.919999999</v>
      </c>
      <c r="AA29" s="86">
        <v>0</v>
      </c>
      <c r="AB29" s="95" t="s">
        <v>177</v>
      </c>
      <c r="AC29" s="86">
        <v>-795431.94161531795</v>
      </c>
      <c r="AD29" s="95">
        <v>-12.9</v>
      </c>
      <c r="AE29" s="86">
        <v>-893618.83999999892</v>
      </c>
      <c r="AF29" s="95">
        <v>-14.3</v>
      </c>
    </row>
    <row r="30" spans="1:33" customFormat="1" ht="14.4" customHeight="1" x14ac:dyDescent="0.3">
      <c r="A30" s="138" t="s">
        <v>17</v>
      </c>
      <c r="B30" s="116" t="s">
        <v>17</v>
      </c>
      <c r="C30" s="93">
        <v>824826.12</v>
      </c>
      <c r="D30" s="94">
        <v>824826.12</v>
      </c>
      <c r="E30" s="94">
        <v>985111.08032175142</v>
      </c>
      <c r="F30" s="93">
        <v>956674.89999999979</v>
      </c>
      <c r="G30" s="86">
        <v>0</v>
      </c>
      <c r="H30" s="95" t="s">
        <v>177</v>
      </c>
      <c r="I30" s="86">
        <v>-160284.96032175142</v>
      </c>
      <c r="J30" s="95">
        <v>-16.3</v>
      </c>
      <c r="K30" s="86">
        <v>-131848.7799999998</v>
      </c>
      <c r="L30" s="95">
        <v>-13.8</v>
      </c>
      <c r="M30" s="93">
        <v>2184047.3499999996</v>
      </c>
      <c r="N30" s="94">
        <v>2184047.3499999996</v>
      </c>
      <c r="O30" s="94">
        <v>2521145.6419170066</v>
      </c>
      <c r="P30" s="93">
        <v>2459025.9900000002</v>
      </c>
      <c r="Q30" s="86">
        <v>0</v>
      </c>
      <c r="R30" s="95" t="s">
        <v>177</v>
      </c>
      <c r="S30" s="86">
        <v>-337098.29191700695</v>
      </c>
      <c r="T30" s="95">
        <v>-13.4</v>
      </c>
      <c r="U30" s="86">
        <v>-274978.6400000006</v>
      </c>
      <c r="V30" s="95">
        <v>-11.2</v>
      </c>
      <c r="W30" s="93">
        <v>5002683.71</v>
      </c>
      <c r="X30" s="94">
        <v>5002683.71</v>
      </c>
      <c r="Y30" s="94">
        <v>5603613.8569494477</v>
      </c>
      <c r="Z30" s="93">
        <v>5460767.8300000001</v>
      </c>
      <c r="AA30" s="86">
        <v>0</v>
      </c>
      <c r="AB30" s="95" t="s">
        <v>177</v>
      </c>
      <c r="AC30" s="86">
        <v>-600930.14694944769</v>
      </c>
      <c r="AD30" s="95">
        <v>-10.7</v>
      </c>
      <c r="AE30" s="86">
        <v>-458084.12000000011</v>
      </c>
      <c r="AF30" s="95">
        <v>-8.4</v>
      </c>
    </row>
    <row r="31" spans="1:33" customFormat="1" ht="14.4" customHeight="1" x14ac:dyDescent="0.3">
      <c r="A31" s="138" t="s">
        <v>18</v>
      </c>
      <c r="B31" s="116" t="s">
        <v>18</v>
      </c>
      <c r="C31" s="93">
        <v>507367.51999999984</v>
      </c>
      <c r="D31" s="93">
        <v>507367.51999999984</v>
      </c>
      <c r="E31" s="93">
        <v>585233.04320689221</v>
      </c>
      <c r="F31" s="93">
        <v>562234.89999999991</v>
      </c>
      <c r="G31" s="86">
        <v>0</v>
      </c>
      <c r="H31" s="95" t="s">
        <v>177</v>
      </c>
      <c r="I31" s="86">
        <v>-77865.523206892365</v>
      </c>
      <c r="J31" s="95">
        <v>-13.3</v>
      </c>
      <c r="K31" s="86">
        <v>-54867.380000000063</v>
      </c>
      <c r="L31" s="95">
        <v>-9.8000000000000007</v>
      </c>
      <c r="M31" s="93">
        <v>1405711.7999999998</v>
      </c>
      <c r="N31" s="93">
        <v>1405711.7999999998</v>
      </c>
      <c r="O31" s="93">
        <v>1794790.2652965288</v>
      </c>
      <c r="P31" s="93">
        <v>1803650.2699999996</v>
      </c>
      <c r="Q31" s="86">
        <v>0</v>
      </c>
      <c r="R31" s="95" t="s">
        <v>177</v>
      </c>
      <c r="S31" s="86">
        <v>-389078.465296529</v>
      </c>
      <c r="T31" s="95">
        <v>-21.7</v>
      </c>
      <c r="U31" s="86">
        <v>-397938.46999999974</v>
      </c>
      <c r="V31" s="95">
        <v>-22.1</v>
      </c>
      <c r="W31" s="93">
        <v>3312352.9299999992</v>
      </c>
      <c r="X31" s="93">
        <v>3312352.9299999992</v>
      </c>
      <c r="Y31" s="93">
        <v>3878218.2983973585</v>
      </c>
      <c r="Z31" s="93">
        <v>3950306.4899999993</v>
      </c>
      <c r="AA31" s="86">
        <v>0</v>
      </c>
      <c r="AB31" s="95" t="s">
        <v>177</v>
      </c>
      <c r="AC31" s="86">
        <v>-565865.36839735927</v>
      </c>
      <c r="AD31" s="95">
        <v>-14.6</v>
      </c>
      <c r="AE31" s="86">
        <v>-637953.56000000006</v>
      </c>
      <c r="AF31" s="95">
        <v>-16.100000000000001</v>
      </c>
    </row>
    <row r="32" spans="1:33" customFormat="1" ht="14.4" customHeight="1" x14ac:dyDescent="0.3">
      <c r="A32" s="138" t="s">
        <v>19</v>
      </c>
      <c r="B32" s="116" t="s">
        <v>19</v>
      </c>
      <c r="C32" s="96">
        <v>385880.78</v>
      </c>
      <c r="D32" s="96">
        <v>385880.78</v>
      </c>
      <c r="E32" s="96">
        <v>499778.24918513186</v>
      </c>
      <c r="F32" s="96">
        <v>564645.86999999988</v>
      </c>
      <c r="G32" s="97">
        <v>0</v>
      </c>
      <c r="H32" s="98" t="s">
        <v>177</v>
      </c>
      <c r="I32" s="97">
        <v>-113897.46918513183</v>
      </c>
      <c r="J32" s="98">
        <v>-22.8</v>
      </c>
      <c r="K32" s="97">
        <v>-178765.08999999985</v>
      </c>
      <c r="L32" s="98">
        <v>-31.7</v>
      </c>
      <c r="M32" s="96">
        <v>1307217.71</v>
      </c>
      <c r="N32" s="96">
        <v>1307217.71</v>
      </c>
      <c r="O32" s="96">
        <v>1558600.9615970592</v>
      </c>
      <c r="P32" s="96">
        <v>1699498.6599999997</v>
      </c>
      <c r="Q32" s="97">
        <v>0</v>
      </c>
      <c r="R32" s="98" t="s">
        <v>177</v>
      </c>
      <c r="S32" s="97">
        <v>-251383.25159705919</v>
      </c>
      <c r="T32" s="98">
        <v>-16.100000000000001</v>
      </c>
      <c r="U32" s="97">
        <v>-392280.94999999972</v>
      </c>
      <c r="V32" s="98">
        <v>-23.1</v>
      </c>
      <c r="W32" s="96">
        <v>3099942.6700000009</v>
      </c>
      <c r="X32" s="96">
        <v>3099942.6700000009</v>
      </c>
      <c r="Y32" s="96">
        <v>3499570.7251719846</v>
      </c>
      <c r="Z32" s="96">
        <v>3835294.4700000007</v>
      </c>
      <c r="AA32" s="97">
        <v>0</v>
      </c>
      <c r="AB32" s="98" t="s">
        <v>177</v>
      </c>
      <c r="AC32" s="97">
        <v>-399628.05517198378</v>
      </c>
      <c r="AD32" s="98">
        <v>-11.4</v>
      </c>
      <c r="AE32" s="97">
        <v>-735351.79999999981</v>
      </c>
      <c r="AF32" s="98">
        <v>-19.2</v>
      </c>
    </row>
    <row r="33" spans="1:32" s="58" customFormat="1" ht="14.4" customHeight="1" x14ac:dyDescent="0.3">
      <c r="A33" s="136" t="s">
        <v>210</v>
      </c>
      <c r="B33" s="117" t="s">
        <v>210</v>
      </c>
      <c r="C33" s="126">
        <v>10663271.779999999</v>
      </c>
      <c r="D33" s="126">
        <v>10663271.779999999</v>
      </c>
      <c r="E33" s="126">
        <v>11350176.69691289</v>
      </c>
      <c r="F33" s="126">
        <v>11484268.819999998</v>
      </c>
      <c r="G33" s="127">
        <v>0</v>
      </c>
      <c r="H33" s="128" t="s">
        <v>177</v>
      </c>
      <c r="I33" s="127">
        <v>-686904.91691289097</v>
      </c>
      <c r="J33" s="128">
        <v>-6.1</v>
      </c>
      <c r="K33" s="127">
        <v>-820997.03999999911</v>
      </c>
      <c r="L33" s="128">
        <v>-7.1</v>
      </c>
      <c r="M33" s="126">
        <v>30709458.809999999</v>
      </c>
      <c r="N33" s="126">
        <v>30709458.809999999</v>
      </c>
      <c r="O33" s="126">
        <v>33837415.045865521</v>
      </c>
      <c r="P33" s="126">
        <v>33611429.339999989</v>
      </c>
      <c r="Q33" s="127">
        <v>0</v>
      </c>
      <c r="R33" s="128" t="s">
        <v>177</v>
      </c>
      <c r="S33" s="127">
        <v>-3127956.2358655222</v>
      </c>
      <c r="T33" s="128">
        <v>-9.1999999999999993</v>
      </c>
      <c r="U33" s="127">
        <v>-2901970.52999999</v>
      </c>
      <c r="V33" s="128">
        <v>-8.6</v>
      </c>
      <c r="W33" s="126">
        <v>65595216.500000015</v>
      </c>
      <c r="X33" s="126">
        <v>65595216.500000015</v>
      </c>
      <c r="Y33" s="126">
        <v>70373777.598940536</v>
      </c>
      <c r="Z33" s="126">
        <v>70171720.740000039</v>
      </c>
      <c r="AA33" s="127">
        <v>0</v>
      </c>
      <c r="AB33" s="128" t="s">
        <v>177</v>
      </c>
      <c r="AC33" s="127">
        <v>-4778561.0989405215</v>
      </c>
      <c r="AD33" s="128">
        <v>-6.8</v>
      </c>
      <c r="AE33" s="127">
        <v>-4576504.2400000244</v>
      </c>
      <c r="AF33" s="128">
        <v>-6.5</v>
      </c>
    </row>
    <row r="34" spans="1:32" customFormat="1" ht="14.4" customHeight="1" x14ac:dyDescent="0.3">
      <c r="A34" s="137"/>
      <c r="B34" s="99"/>
      <c r="C34" s="93"/>
      <c r="D34" s="93"/>
      <c r="E34" s="93"/>
      <c r="F34" s="93"/>
      <c r="G34" s="86"/>
      <c r="H34" s="95"/>
      <c r="I34" s="86"/>
      <c r="J34" s="95"/>
      <c r="K34" s="88"/>
      <c r="L34" s="95"/>
      <c r="M34" s="93"/>
      <c r="N34" s="93"/>
      <c r="O34" s="93"/>
      <c r="P34" s="93"/>
      <c r="Q34" s="86"/>
      <c r="R34" s="95"/>
      <c r="S34" s="86"/>
      <c r="T34" s="95"/>
      <c r="U34" s="88"/>
      <c r="V34" s="95"/>
      <c r="W34" s="93"/>
      <c r="X34" s="93"/>
      <c r="Y34" s="93"/>
      <c r="Z34" s="93"/>
      <c r="AA34" s="86"/>
      <c r="AB34" s="95"/>
      <c r="AC34" s="86"/>
      <c r="AD34" s="95"/>
      <c r="AE34" s="88"/>
      <c r="AF34" s="95"/>
    </row>
    <row r="35" spans="1:32" customFormat="1" ht="14.4" customHeight="1" x14ac:dyDescent="0.3">
      <c r="A35" s="138" t="s">
        <v>20</v>
      </c>
      <c r="B35" s="115" t="s">
        <v>20</v>
      </c>
      <c r="C35" s="93">
        <v>916251.29999999981</v>
      </c>
      <c r="D35" s="93">
        <v>916251.29999999981</v>
      </c>
      <c r="E35" s="93">
        <v>1100277.0305364563</v>
      </c>
      <c r="F35" s="93">
        <v>1063573.6800000002</v>
      </c>
      <c r="G35" s="86">
        <v>0</v>
      </c>
      <c r="H35" s="95" t="s">
        <v>177</v>
      </c>
      <c r="I35" s="86">
        <v>-184025.73053645645</v>
      </c>
      <c r="J35" s="95">
        <v>-16.7</v>
      </c>
      <c r="K35" s="88">
        <v>-147322.38000000035</v>
      </c>
      <c r="L35" s="95">
        <v>-13.9</v>
      </c>
      <c r="M35" s="93">
        <v>2838256.14</v>
      </c>
      <c r="N35" s="93">
        <v>2838256.14</v>
      </c>
      <c r="O35" s="93">
        <v>3298678.9295046027</v>
      </c>
      <c r="P35" s="93">
        <v>3344215.6199999996</v>
      </c>
      <c r="Q35" s="86">
        <v>0</v>
      </c>
      <c r="R35" s="95" t="s">
        <v>177</v>
      </c>
      <c r="S35" s="86">
        <v>-460422.78950460255</v>
      </c>
      <c r="T35" s="95">
        <v>-14</v>
      </c>
      <c r="U35" s="88">
        <v>-505959.47999999952</v>
      </c>
      <c r="V35" s="95">
        <v>-15.1</v>
      </c>
      <c r="W35" s="93">
        <v>6362763.580000001</v>
      </c>
      <c r="X35" s="93">
        <v>6362763.580000001</v>
      </c>
      <c r="Y35" s="93">
        <v>6823884.6326968968</v>
      </c>
      <c r="Z35" s="93">
        <v>6924177.9799999995</v>
      </c>
      <c r="AA35" s="86">
        <v>0</v>
      </c>
      <c r="AB35" s="95" t="s">
        <v>177</v>
      </c>
      <c r="AC35" s="86">
        <v>-461121.05269689579</v>
      </c>
      <c r="AD35" s="95">
        <v>-6.8</v>
      </c>
      <c r="AE35" s="88">
        <v>-561414.39999999851</v>
      </c>
      <c r="AF35" s="95">
        <v>-8.1</v>
      </c>
    </row>
    <row r="36" spans="1:32" customFormat="1" ht="14.4" customHeight="1" x14ac:dyDescent="0.3">
      <c r="A36" s="138" t="s">
        <v>21</v>
      </c>
      <c r="B36" s="116" t="s">
        <v>21</v>
      </c>
      <c r="C36" s="94">
        <v>518905.75000000012</v>
      </c>
      <c r="D36" s="93">
        <v>518905.75000000012</v>
      </c>
      <c r="E36" s="93">
        <v>660374.60263261455</v>
      </c>
      <c r="F36" s="93">
        <v>612441.03999999992</v>
      </c>
      <c r="G36" s="86">
        <v>0</v>
      </c>
      <c r="H36" s="95" t="s">
        <v>177</v>
      </c>
      <c r="I36" s="86">
        <v>-141468.85263261443</v>
      </c>
      <c r="J36" s="95">
        <v>-21.4</v>
      </c>
      <c r="K36" s="86">
        <v>-93535.289999999804</v>
      </c>
      <c r="L36" s="95">
        <v>-15.3</v>
      </c>
      <c r="M36" s="94">
        <v>1561364.8800000001</v>
      </c>
      <c r="N36" s="93">
        <v>1561364.8800000001</v>
      </c>
      <c r="O36" s="93">
        <v>1848825.411497592</v>
      </c>
      <c r="P36" s="93">
        <v>1776685.76</v>
      </c>
      <c r="Q36" s="86">
        <v>0</v>
      </c>
      <c r="R36" s="95" t="s">
        <v>177</v>
      </c>
      <c r="S36" s="86">
        <v>-287460.53149759187</v>
      </c>
      <c r="T36" s="95">
        <v>-15.5</v>
      </c>
      <c r="U36" s="86">
        <v>-215320.87999999989</v>
      </c>
      <c r="V36" s="95">
        <v>-12.1</v>
      </c>
      <c r="W36" s="94">
        <v>3226892.89</v>
      </c>
      <c r="X36" s="93">
        <v>3226892.89</v>
      </c>
      <c r="Y36" s="93">
        <v>3695451.1145600867</v>
      </c>
      <c r="Z36" s="93">
        <v>3701952.8700000006</v>
      </c>
      <c r="AA36" s="86">
        <v>0</v>
      </c>
      <c r="AB36" s="95" t="s">
        <v>177</v>
      </c>
      <c r="AC36" s="86">
        <v>-468558.22456008662</v>
      </c>
      <c r="AD36" s="95">
        <v>-12.7</v>
      </c>
      <c r="AE36" s="86">
        <v>-475059.98000000045</v>
      </c>
      <c r="AF36" s="95">
        <v>-12.8</v>
      </c>
    </row>
    <row r="37" spans="1:32" customFormat="1" ht="14.4" customHeight="1" x14ac:dyDescent="0.3">
      <c r="A37" s="138" t="s">
        <v>22</v>
      </c>
      <c r="B37" s="116" t="s">
        <v>22</v>
      </c>
      <c r="C37" s="93">
        <v>288868.35000000003</v>
      </c>
      <c r="D37" s="93">
        <v>288868.35000000003</v>
      </c>
      <c r="E37" s="93">
        <v>352986.16592711554</v>
      </c>
      <c r="F37" s="93">
        <v>362861.86000000004</v>
      </c>
      <c r="G37" s="86">
        <v>0</v>
      </c>
      <c r="H37" s="95" t="s">
        <v>177</v>
      </c>
      <c r="I37" s="86">
        <v>-64117.815927115502</v>
      </c>
      <c r="J37" s="95">
        <v>-18.2</v>
      </c>
      <c r="K37" s="86">
        <v>-73993.510000000009</v>
      </c>
      <c r="L37" s="95">
        <v>-20.399999999999999</v>
      </c>
      <c r="M37" s="93">
        <v>740335.6</v>
      </c>
      <c r="N37" s="93">
        <v>740335.6</v>
      </c>
      <c r="O37" s="93">
        <v>932545.20732024789</v>
      </c>
      <c r="P37" s="93">
        <v>951271.69000000006</v>
      </c>
      <c r="Q37" s="86">
        <v>0</v>
      </c>
      <c r="R37" s="95" t="s">
        <v>177</v>
      </c>
      <c r="S37" s="86">
        <v>-192209.60732024792</v>
      </c>
      <c r="T37" s="95">
        <v>-20.6</v>
      </c>
      <c r="U37" s="86">
        <v>-210936.09000000008</v>
      </c>
      <c r="V37" s="95">
        <v>-22.2</v>
      </c>
      <c r="W37" s="93">
        <v>1750206.16</v>
      </c>
      <c r="X37" s="93">
        <v>1750206.16</v>
      </c>
      <c r="Y37" s="93">
        <v>2146708.1338162525</v>
      </c>
      <c r="Z37" s="93">
        <v>2147730.4500000002</v>
      </c>
      <c r="AA37" s="86">
        <v>0</v>
      </c>
      <c r="AB37" s="95" t="s">
        <v>177</v>
      </c>
      <c r="AC37" s="86">
        <v>-396501.97381625255</v>
      </c>
      <c r="AD37" s="95">
        <v>-18.5</v>
      </c>
      <c r="AE37" s="86">
        <v>-397524.29000000027</v>
      </c>
      <c r="AF37" s="95">
        <v>-18.5</v>
      </c>
    </row>
    <row r="38" spans="1:32" customFormat="1" ht="14.4" customHeight="1" x14ac:dyDescent="0.3">
      <c r="A38" s="138" t="s">
        <v>23</v>
      </c>
      <c r="B38" s="116" t="s">
        <v>23</v>
      </c>
      <c r="C38" s="93">
        <v>331312.46000000002</v>
      </c>
      <c r="D38" s="94">
        <v>331312.46000000002</v>
      </c>
      <c r="E38" s="94">
        <v>385800.02169163688</v>
      </c>
      <c r="F38" s="94">
        <v>351113.16999999993</v>
      </c>
      <c r="G38" s="86">
        <v>0</v>
      </c>
      <c r="H38" s="95" t="s">
        <v>177</v>
      </c>
      <c r="I38" s="86">
        <v>-54487.56169163686</v>
      </c>
      <c r="J38" s="95">
        <v>-14.1</v>
      </c>
      <c r="K38" s="86">
        <v>-19800.709999999905</v>
      </c>
      <c r="L38" s="95">
        <v>-5.6</v>
      </c>
      <c r="M38" s="93">
        <v>954769.63000000012</v>
      </c>
      <c r="N38" s="94">
        <v>954769.63000000012</v>
      </c>
      <c r="O38" s="94">
        <v>1094076.721628482</v>
      </c>
      <c r="P38" s="94">
        <v>1006789.1699999999</v>
      </c>
      <c r="Q38" s="86">
        <v>0</v>
      </c>
      <c r="R38" s="95" t="s">
        <v>177</v>
      </c>
      <c r="S38" s="86">
        <v>-139307.09162848187</v>
      </c>
      <c r="T38" s="95">
        <v>-12.7</v>
      </c>
      <c r="U38" s="86">
        <v>-52019.539999999804</v>
      </c>
      <c r="V38" s="95">
        <v>-5.2</v>
      </c>
      <c r="W38" s="93">
        <v>2049531.4200000002</v>
      </c>
      <c r="X38" s="94">
        <v>2049531.4200000002</v>
      </c>
      <c r="Y38" s="94">
        <v>2327454.8734000269</v>
      </c>
      <c r="Z38" s="94">
        <v>2220947.2400000002</v>
      </c>
      <c r="AA38" s="86">
        <v>0</v>
      </c>
      <c r="AB38" s="95" t="s">
        <v>177</v>
      </c>
      <c r="AC38" s="86">
        <v>-277923.45340002677</v>
      </c>
      <c r="AD38" s="95">
        <v>-11.9</v>
      </c>
      <c r="AE38" s="86">
        <v>-171415.82000000007</v>
      </c>
      <c r="AF38" s="95">
        <v>-7.7</v>
      </c>
    </row>
    <row r="39" spans="1:32" customFormat="1" ht="14.4" customHeight="1" x14ac:dyDescent="0.3">
      <c r="A39" s="138" t="s">
        <v>24</v>
      </c>
      <c r="B39" s="116" t="s">
        <v>24</v>
      </c>
      <c r="C39" s="93">
        <v>398505.78000000014</v>
      </c>
      <c r="D39" s="93">
        <v>398505.78000000014</v>
      </c>
      <c r="E39" s="93">
        <v>379932.35465185938</v>
      </c>
      <c r="F39" s="93">
        <v>398175.58999999991</v>
      </c>
      <c r="G39" s="86">
        <v>0</v>
      </c>
      <c r="H39" s="95" t="s">
        <v>177</v>
      </c>
      <c r="I39" s="86">
        <v>18573.425348140765</v>
      </c>
      <c r="J39" s="95">
        <v>4.9000000000000004</v>
      </c>
      <c r="K39" s="86">
        <v>330.19000000023516</v>
      </c>
      <c r="L39" s="95">
        <v>0.1</v>
      </c>
      <c r="M39" s="93">
        <v>967392.03000000026</v>
      </c>
      <c r="N39" s="93">
        <v>967392.03000000026</v>
      </c>
      <c r="O39" s="93">
        <v>933765.79484133364</v>
      </c>
      <c r="P39" s="93">
        <v>977713.05999999959</v>
      </c>
      <c r="Q39" s="86">
        <v>0</v>
      </c>
      <c r="R39" s="95" t="s">
        <v>177</v>
      </c>
      <c r="S39" s="86">
        <v>33626.235158666619</v>
      </c>
      <c r="T39" s="95">
        <v>3.6</v>
      </c>
      <c r="U39" s="86">
        <v>-10321.029999999329</v>
      </c>
      <c r="V39" s="95">
        <v>-1.1000000000000001</v>
      </c>
      <c r="W39" s="93">
        <v>2139136.04</v>
      </c>
      <c r="X39" s="93">
        <v>2139136.04</v>
      </c>
      <c r="Y39" s="93">
        <v>2104944.2123931502</v>
      </c>
      <c r="Z39" s="93">
        <v>2132804.1999999993</v>
      </c>
      <c r="AA39" s="86">
        <v>0</v>
      </c>
      <c r="AB39" s="95" t="s">
        <v>177</v>
      </c>
      <c r="AC39" s="86">
        <v>34191.827606849838</v>
      </c>
      <c r="AD39" s="95">
        <v>1.6</v>
      </c>
      <c r="AE39" s="86">
        <v>6331.8400000007823</v>
      </c>
      <c r="AF39" s="95">
        <v>0.3</v>
      </c>
    </row>
    <row r="40" spans="1:32" customFormat="1" ht="14.4" customHeight="1" x14ac:dyDescent="0.3">
      <c r="A40" s="138" t="s">
        <v>25</v>
      </c>
      <c r="B40" s="118" t="s">
        <v>25</v>
      </c>
      <c r="C40" s="94">
        <v>217086.30000000002</v>
      </c>
      <c r="D40" s="94">
        <v>217086.30000000002</v>
      </c>
      <c r="E40" s="94">
        <v>227459.07658696442</v>
      </c>
      <c r="F40" s="94">
        <v>225018.53000000003</v>
      </c>
      <c r="G40" s="86">
        <v>0</v>
      </c>
      <c r="H40" s="95" t="s">
        <v>177</v>
      </c>
      <c r="I40" s="86">
        <v>-10372.776586964406</v>
      </c>
      <c r="J40" s="95">
        <v>-4.5999999999999996</v>
      </c>
      <c r="K40" s="88">
        <v>-7932.2300000000105</v>
      </c>
      <c r="L40" s="95">
        <v>-3.5</v>
      </c>
      <c r="M40" s="94">
        <v>658561.12000000011</v>
      </c>
      <c r="N40" s="94">
        <v>658561.12000000011</v>
      </c>
      <c r="O40" s="94">
        <v>647469.66472825117</v>
      </c>
      <c r="P40" s="94">
        <v>642130.8899999999</v>
      </c>
      <c r="Q40" s="86">
        <v>0</v>
      </c>
      <c r="R40" s="95" t="s">
        <v>177</v>
      </c>
      <c r="S40" s="86">
        <v>11091.455271748942</v>
      </c>
      <c r="T40" s="95">
        <v>1.7</v>
      </c>
      <c r="U40" s="88">
        <v>16430.230000000214</v>
      </c>
      <c r="V40" s="95">
        <v>2.6</v>
      </c>
      <c r="W40" s="94">
        <v>1351035.36</v>
      </c>
      <c r="X40" s="94">
        <v>1351035.36</v>
      </c>
      <c r="Y40" s="94">
        <v>1396683.3324028729</v>
      </c>
      <c r="Z40" s="94">
        <v>1391351.24</v>
      </c>
      <c r="AA40" s="86">
        <v>0</v>
      </c>
      <c r="AB40" s="95" t="s">
        <v>177</v>
      </c>
      <c r="AC40" s="86">
        <v>-45647.972402872751</v>
      </c>
      <c r="AD40" s="95">
        <v>-3.3</v>
      </c>
      <c r="AE40" s="88">
        <v>-40315.879999999888</v>
      </c>
      <c r="AF40" s="95">
        <v>-2.9</v>
      </c>
    </row>
    <row r="41" spans="1:32" customFormat="1" ht="14.4" customHeight="1" x14ac:dyDescent="0.3">
      <c r="A41" s="138" t="s">
        <v>26</v>
      </c>
      <c r="B41" s="118" t="s">
        <v>26</v>
      </c>
      <c r="C41" s="94">
        <v>120834.82</v>
      </c>
      <c r="D41" s="94">
        <v>120834.82</v>
      </c>
      <c r="E41" s="94">
        <v>150850.93013668442</v>
      </c>
      <c r="F41" s="93">
        <v>141070.25</v>
      </c>
      <c r="G41" s="86">
        <v>0</v>
      </c>
      <c r="H41" s="95" t="s">
        <v>177</v>
      </c>
      <c r="I41" s="86">
        <v>-30016.110136684409</v>
      </c>
      <c r="J41" s="95">
        <v>-19.899999999999999</v>
      </c>
      <c r="K41" s="88">
        <v>-20235.429999999993</v>
      </c>
      <c r="L41" s="95">
        <v>-14.3</v>
      </c>
      <c r="M41" s="94">
        <v>376891.28</v>
      </c>
      <c r="N41" s="94">
        <v>376891.28</v>
      </c>
      <c r="O41" s="94">
        <v>487678.09365552035</v>
      </c>
      <c r="P41" s="93">
        <v>474228.26999999996</v>
      </c>
      <c r="Q41" s="86">
        <v>0</v>
      </c>
      <c r="R41" s="95" t="s">
        <v>177</v>
      </c>
      <c r="S41" s="86">
        <v>-110786.81365552032</v>
      </c>
      <c r="T41" s="95">
        <v>-22.7</v>
      </c>
      <c r="U41" s="88">
        <v>-97336.989999999932</v>
      </c>
      <c r="V41" s="95">
        <v>-20.5</v>
      </c>
      <c r="W41" s="94">
        <v>678616.10999999987</v>
      </c>
      <c r="X41" s="94">
        <v>678616.10999999987</v>
      </c>
      <c r="Y41" s="94">
        <v>849475.7423403553</v>
      </c>
      <c r="Z41" s="93">
        <v>964443.25</v>
      </c>
      <c r="AA41" s="86">
        <v>0</v>
      </c>
      <c r="AB41" s="95" t="s">
        <v>177</v>
      </c>
      <c r="AC41" s="86">
        <v>-170859.63234035543</v>
      </c>
      <c r="AD41" s="95">
        <v>-20.100000000000001</v>
      </c>
      <c r="AE41" s="88">
        <v>-285827.14000000013</v>
      </c>
      <c r="AF41" s="95">
        <v>-29.6</v>
      </c>
    </row>
    <row r="42" spans="1:32" customFormat="1" ht="14.4" customHeight="1" x14ac:dyDescent="0.3">
      <c r="A42" s="138" t="s">
        <v>27</v>
      </c>
      <c r="B42" s="118" t="s">
        <v>27</v>
      </c>
      <c r="C42" s="94">
        <v>131641.00000000003</v>
      </c>
      <c r="D42" s="94">
        <v>131641.00000000003</v>
      </c>
      <c r="E42" s="94">
        <v>138525.82112057804</v>
      </c>
      <c r="F42" s="93">
        <v>145349.54999999999</v>
      </c>
      <c r="G42" s="86">
        <v>0</v>
      </c>
      <c r="H42" s="95" t="s">
        <v>177</v>
      </c>
      <c r="I42" s="86">
        <v>-6884.8211205780099</v>
      </c>
      <c r="J42" s="95">
        <v>-5</v>
      </c>
      <c r="K42" s="88">
        <v>-13708.549999999959</v>
      </c>
      <c r="L42" s="95">
        <v>-9.4</v>
      </c>
      <c r="M42" s="94">
        <v>409559.93999999994</v>
      </c>
      <c r="N42" s="94">
        <v>409559.93999999994</v>
      </c>
      <c r="O42" s="94">
        <v>454459.28146539588</v>
      </c>
      <c r="P42" s="93">
        <v>472672.52999999997</v>
      </c>
      <c r="Q42" s="86">
        <v>0</v>
      </c>
      <c r="R42" s="95" t="s">
        <v>177</v>
      </c>
      <c r="S42" s="86">
        <v>-44899.341465395933</v>
      </c>
      <c r="T42" s="95">
        <v>-9.9</v>
      </c>
      <c r="U42" s="88">
        <v>-63112.590000000026</v>
      </c>
      <c r="V42" s="95">
        <v>-13.4</v>
      </c>
      <c r="W42" s="94">
        <v>1059688.57</v>
      </c>
      <c r="X42" s="94">
        <v>1059688.57</v>
      </c>
      <c r="Y42" s="94">
        <v>1088114.5086031149</v>
      </c>
      <c r="Z42" s="93">
        <v>1004248.1399999999</v>
      </c>
      <c r="AA42" s="86">
        <v>0</v>
      </c>
      <c r="AB42" s="95" t="s">
        <v>177</v>
      </c>
      <c r="AC42" s="86">
        <v>-28425.938603114802</v>
      </c>
      <c r="AD42" s="95">
        <v>-2.6</v>
      </c>
      <c r="AE42" s="88">
        <v>55440.430000000168</v>
      </c>
      <c r="AF42" s="95">
        <v>5.5</v>
      </c>
    </row>
    <row r="43" spans="1:32" customFormat="1" ht="14.4" customHeight="1" x14ac:dyDescent="0.3">
      <c r="A43" s="138" t="s">
        <v>28</v>
      </c>
      <c r="B43" s="118" t="s">
        <v>28</v>
      </c>
      <c r="C43" s="96">
        <v>124369.20999999998</v>
      </c>
      <c r="D43" s="96">
        <v>124369.20999999998</v>
      </c>
      <c r="E43" s="96">
        <v>113166.95454111144</v>
      </c>
      <c r="F43" s="100">
        <v>110689.80000000002</v>
      </c>
      <c r="G43" s="97">
        <v>0</v>
      </c>
      <c r="H43" s="98" t="s">
        <v>177</v>
      </c>
      <c r="I43" s="97">
        <v>11202.25545888854</v>
      </c>
      <c r="J43" s="98">
        <v>9.9</v>
      </c>
      <c r="K43" s="101">
        <v>13679.40999999996</v>
      </c>
      <c r="L43" s="98">
        <v>12.4</v>
      </c>
      <c r="M43" s="96">
        <v>335601.5</v>
      </c>
      <c r="N43" s="96">
        <v>335601.5</v>
      </c>
      <c r="O43" s="96">
        <v>335789.62836671382</v>
      </c>
      <c r="P43" s="100">
        <v>334109.75</v>
      </c>
      <c r="Q43" s="97">
        <v>0</v>
      </c>
      <c r="R43" s="98" t="s">
        <v>177</v>
      </c>
      <c r="S43" s="97">
        <v>-188.12836671381956</v>
      </c>
      <c r="T43" s="98">
        <v>-0.1</v>
      </c>
      <c r="U43" s="101">
        <v>1491.75</v>
      </c>
      <c r="V43" s="98">
        <v>0.4</v>
      </c>
      <c r="W43" s="96">
        <v>707284.1</v>
      </c>
      <c r="X43" s="96">
        <v>707284.1</v>
      </c>
      <c r="Y43" s="96">
        <v>712071.06596120331</v>
      </c>
      <c r="Z43" s="100">
        <v>670989.12000000011</v>
      </c>
      <c r="AA43" s="97">
        <v>0</v>
      </c>
      <c r="AB43" s="98" t="s">
        <v>177</v>
      </c>
      <c r="AC43" s="97">
        <v>-4786.9659612033283</v>
      </c>
      <c r="AD43" s="98">
        <v>-0.7</v>
      </c>
      <c r="AE43" s="101">
        <v>36294.979999999865</v>
      </c>
      <c r="AF43" s="98">
        <v>5.4</v>
      </c>
    </row>
    <row r="44" spans="1:32" s="58" customFormat="1" ht="14.4" customHeight="1" x14ac:dyDescent="0.3">
      <c r="A44" s="136" t="s">
        <v>211</v>
      </c>
      <c r="B44" s="119" t="s">
        <v>211</v>
      </c>
      <c r="C44" s="126">
        <v>3047774.97</v>
      </c>
      <c r="D44" s="125">
        <v>3047774.97</v>
      </c>
      <c r="E44" s="125">
        <v>3509372.9578250214</v>
      </c>
      <c r="F44" s="125">
        <v>3410293.47</v>
      </c>
      <c r="G44" s="127">
        <v>0</v>
      </c>
      <c r="H44" s="128" t="s">
        <v>177</v>
      </c>
      <c r="I44" s="127">
        <v>-461597.98782502115</v>
      </c>
      <c r="J44" s="128">
        <v>-13.2</v>
      </c>
      <c r="K44" s="130">
        <v>-362518.5</v>
      </c>
      <c r="L44" s="128">
        <v>-10.6</v>
      </c>
      <c r="M44" s="126">
        <v>8842732.1199999992</v>
      </c>
      <c r="N44" s="125">
        <v>8842732.1199999992</v>
      </c>
      <c r="O44" s="125">
        <v>10033288.733008139</v>
      </c>
      <c r="P44" s="125">
        <v>9979816.7400000002</v>
      </c>
      <c r="Q44" s="127">
        <v>0</v>
      </c>
      <c r="R44" s="128" t="s">
        <v>177</v>
      </c>
      <c r="S44" s="127">
        <v>-1190556.6130081397</v>
      </c>
      <c r="T44" s="128">
        <v>-11.9</v>
      </c>
      <c r="U44" s="130">
        <v>-1137084.620000001</v>
      </c>
      <c r="V44" s="128">
        <v>-11.4</v>
      </c>
      <c r="W44" s="126">
        <v>19325154.230000008</v>
      </c>
      <c r="X44" s="125">
        <v>19325154.230000008</v>
      </c>
      <c r="Y44" s="125">
        <v>21144787.616173964</v>
      </c>
      <c r="Z44" s="125">
        <v>21158644.490000006</v>
      </c>
      <c r="AA44" s="127">
        <v>0</v>
      </c>
      <c r="AB44" s="128" t="s">
        <v>177</v>
      </c>
      <c r="AC44" s="127">
        <v>-1819633.3861739561</v>
      </c>
      <c r="AD44" s="128">
        <v>-8.6</v>
      </c>
      <c r="AE44" s="130">
        <v>-1833490.2599999979</v>
      </c>
      <c r="AF44" s="128">
        <v>-8.6999999999999993</v>
      </c>
    </row>
    <row r="45" spans="1:32" customFormat="1" ht="14.4" customHeight="1" x14ac:dyDescent="0.3">
      <c r="A45" s="139"/>
      <c r="B45" s="102"/>
      <c r="C45" s="93"/>
      <c r="D45" s="94"/>
      <c r="E45" s="94"/>
      <c r="F45" s="94"/>
      <c r="G45" s="86"/>
      <c r="H45" s="95"/>
      <c r="I45" s="86"/>
      <c r="J45" s="95"/>
      <c r="K45" s="88"/>
      <c r="L45" s="95"/>
      <c r="M45" s="93"/>
      <c r="N45" s="94"/>
      <c r="O45" s="94"/>
      <c r="P45" s="94"/>
      <c r="Q45" s="86"/>
      <c r="R45" s="95"/>
      <c r="S45" s="86"/>
      <c r="T45" s="95"/>
      <c r="U45" s="88"/>
      <c r="V45" s="95"/>
      <c r="W45" s="93"/>
      <c r="X45" s="94"/>
      <c r="Y45" s="94"/>
      <c r="Z45" s="94"/>
      <c r="AA45" s="86"/>
      <c r="AB45" s="95"/>
      <c r="AC45" s="86"/>
      <c r="AD45" s="95"/>
      <c r="AE45" s="88"/>
      <c r="AF45" s="95"/>
    </row>
    <row r="46" spans="1:32" s="58" customFormat="1" ht="14.4" customHeight="1" x14ac:dyDescent="0.3">
      <c r="A46" s="140" t="s">
        <v>29</v>
      </c>
      <c r="B46" s="129" t="s">
        <v>29</v>
      </c>
      <c r="C46" s="125">
        <v>13711046.749999998</v>
      </c>
      <c r="D46" s="125">
        <v>13711046.749999998</v>
      </c>
      <c r="E46" s="125">
        <v>14859549.654737912</v>
      </c>
      <c r="F46" s="125">
        <v>14894562.290000005</v>
      </c>
      <c r="G46" s="127">
        <v>0</v>
      </c>
      <c r="H46" s="128" t="s">
        <v>177</v>
      </c>
      <c r="I46" s="127">
        <v>-1148502.904737914</v>
      </c>
      <c r="J46" s="128">
        <v>-7.7</v>
      </c>
      <c r="K46" s="130">
        <v>-1183515.5400000066</v>
      </c>
      <c r="L46" s="128">
        <v>-7.9</v>
      </c>
      <c r="M46" s="125">
        <v>39552190.930000022</v>
      </c>
      <c r="N46" s="125">
        <v>39552190.930000022</v>
      </c>
      <c r="O46" s="125">
        <v>43870703.778873667</v>
      </c>
      <c r="P46" s="125">
        <v>43591246.079999991</v>
      </c>
      <c r="Q46" s="127">
        <v>0</v>
      </c>
      <c r="R46" s="128" t="s">
        <v>177</v>
      </c>
      <c r="S46" s="127">
        <v>-4318512.8488736451</v>
      </c>
      <c r="T46" s="128">
        <v>-9.8000000000000007</v>
      </c>
      <c r="U46" s="130">
        <v>-4039055.1499999687</v>
      </c>
      <c r="V46" s="128">
        <v>-9.3000000000000007</v>
      </c>
      <c r="W46" s="125">
        <v>84920370.730000034</v>
      </c>
      <c r="X46" s="125">
        <v>84920370.730000034</v>
      </c>
      <c r="Y46" s="125">
        <v>91518565.2151144</v>
      </c>
      <c r="Z46" s="125">
        <v>91330365.230000004</v>
      </c>
      <c r="AA46" s="127">
        <v>0</v>
      </c>
      <c r="AB46" s="128" t="s">
        <v>177</v>
      </c>
      <c r="AC46" s="127">
        <v>-6598194.4851143658</v>
      </c>
      <c r="AD46" s="128">
        <v>-7.2</v>
      </c>
      <c r="AE46" s="130">
        <v>-6409994.4999999702</v>
      </c>
      <c r="AF46" s="128">
        <v>-7</v>
      </c>
    </row>
    <row r="47" spans="1:32" customFormat="1" ht="14.4" customHeight="1" x14ac:dyDescent="0.3">
      <c r="A47" s="138"/>
      <c r="B47" s="103"/>
      <c r="C47" s="94"/>
      <c r="D47" s="94"/>
      <c r="E47" s="94"/>
      <c r="F47" s="94"/>
      <c r="G47" s="86"/>
      <c r="H47" s="95"/>
      <c r="I47" s="86"/>
      <c r="J47" s="95"/>
      <c r="K47" s="88"/>
      <c r="L47" s="95"/>
      <c r="M47" s="94"/>
      <c r="N47" s="94"/>
      <c r="O47" s="94"/>
      <c r="P47" s="94"/>
      <c r="Q47" s="86"/>
      <c r="R47" s="95"/>
      <c r="S47" s="86"/>
      <c r="T47" s="95"/>
      <c r="U47" s="88"/>
      <c r="V47" s="95"/>
      <c r="W47" s="94"/>
      <c r="X47" s="94"/>
      <c r="Y47" s="94"/>
      <c r="Z47" s="94"/>
      <c r="AA47" s="86"/>
      <c r="AB47" s="95"/>
      <c r="AC47" s="86"/>
      <c r="AD47" s="95"/>
      <c r="AE47" s="88"/>
      <c r="AF47" s="95"/>
    </row>
    <row r="48" spans="1:32" customFormat="1" ht="14.4" customHeight="1" x14ac:dyDescent="0.3">
      <c r="A48" s="138" t="s">
        <v>30</v>
      </c>
      <c r="B48" s="116" t="s">
        <v>30</v>
      </c>
      <c r="C48" s="93">
        <v>1235110.2399999998</v>
      </c>
      <c r="D48" s="94">
        <v>1235110.2399999998</v>
      </c>
      <c r="E48" s="94">
        <v>1650676.0178822351</v>
      </c>
      <c r="F48" s="94">
        <v>1548752.5399999996</v>
      </c>
      <c r="G48" s="86">
        <v>0</v>
      </c>
      <c r="H48" s="95" t="s">
        <v>177</v>
      </c>
      <c r="I48" s="86">
        <v>-415565.77788223536</v>
      </c>
      <c r="J48" s="95">
        <v>-25.2</v>
      </c>
      <c r="K48" s="88">
        <v>-313642.29999999981</v>
      </c>
      <c r="L48" s="95">
        <v>-20.3</v>
      </c>
      <c r="M48" s="93">
        <v>4140291.62</v>
      </c>
      <c r="N48" s="94">
        <v>4140291.62</v>
      </c>
      <c r="O48" s="94">
        <v>5158783.7648758069</v>
      </c>
      <c r="P48" s="94">
        <v>4942766.9099999992</v>
      </c>
      <c r="Q48" s="86">
        <v>0</v>
      </c>
      <c r="R48" s="95" t="s">
        <v>177</v>
      </c>
      <c r="S48" s="86">
        <v>-1018492.1448758068</v>
      </c>
      <c r="T48" s="95">
        <v>-19.7</v>
      </c>
      <c r="U48" s="88">
        <v>-802475.28999999911</v>
      </c>
      <c r="V48" s="95">
        <v>-16.2</v>
      </c>
      <c r="W48" s="93">
        <v>8706368.8900000006</v>
      </c>
      <c r="X48" s="94">
        <v>8706368.8900000006</v>
      </c>
      <c r="Y48" s="94">
        <v>10203562.048015863</v>
      </c>
      <c r="Z48" s="94">
        <v>10526993.209999999</v>
      </c>
      <c r="AA48" s="86">
        <v>0</v>
      </c>
      <c r="AB48" s="95" t="s">
        <v>177</v>
      </c>
      <c r="AC48" s="86">
        <v>-1497193.1580158621</v>
      </c>
      <c r="AD48" s="95">
        <v>-14.7</v>
      </c>
      <c r="AE48" s="88">
        <v>-1820624.3199999984</v>
      </c>
      <c r="AF48" s="95">
        <v>-17.3</v>
      </c>
    </row>
    <row r="49" spans="1:32" customFormat="1" ht="14.4" customHeight="1" x14ac:dyDescent="0.3">
      <c r="A49" s="138" t="s">
        <v>31</v>
      </c>
      <c r="B49" s="116" t="s">
        <v>31</v>
      </c>
      <c r="C49" s="93">
        <v>1419050.31</v>
      </c>
      <c r="D49" s="93">
        <v>1419050.31</v>
      </c>
      <c r="E49" s="93">
        <v>1592664.7678839676</v>
      </c>
      <c r="F49" s="93">
        <v>1696535.9299999997</v>
      </c>
      <c r="G49" s="86">
        <v>0</v>
      </c>
      <c r="H49" s="95" t="s">
        <v>177</v>
      </c>
      <c r="I49" s="86">
        <v>-173614.45788396755</v>
      </c>
      <c r="J49" s="95">
        <v>-10.9</v>
      </c>
      <c r="K49" s="88">
        <v>-277485.61999999965</v>
      </c>
      <c r="L49" s="95">
        <v>-16.399999999999999</v>
      </c>
      <c r="M49" s="93">
        <v>4167912.4099999997</v>
      </c>
      <c r="N49" s="93">
        <v>4167912.4099999997</v>
      </c>
      <c r="O49" s="93">
        <v>4960914.9372946303</v>
      </c>
      <c r="P49" s="93">
        <v>5136239.6900000004</v>
      </c>
      <c r="Q49" s="86">
        <v>0</v>
      </c>
      <c r="R49" s="95" t="s">
        <v>177</v>
      </c>
      <c r="S49" s="86">
        <v>-793002.52729463065</v>
      </c>
      <c r="T49" s="95">
        <v>-16</v>
      </c>
      <c r="U49" s="88">
        <v>-968327.28000000073</v>
      </c>
      <c r="V49" s="95">
        <v>-18.899999999999999</v>
      </c>
      <c r="W49" s="93">
        <v>9297501.3200000003</v>
      </c>
      <c r="X49" s="93">
        <v>9297501.3200000003</v>
      </c>
      <c r="Y49" s="93">
        <v>10621526.782802094</v>
      </c>
      <c r="Z49" s="93">
        <v>11432056.220000001</v>
      </c>
      <c r="AA49" s="86">
        <v>0</v>
      </c>
      <c r="AB49" s="95" t="s">
        <v>177</v>
      </c>
      <c r="AC49" s="86">
        <v>-1324025.4628020935</v>
      </c>
      <c r="AD49" s="95">
        <v>-12.5</v>
      </c>
      <c r="AE49" s="88">
        <v>-2134554.9000000004</v>
      </c>
      <c r="AF49" s="95">
        <v>-18.7</v>
      </c>
    </row>
    <row r="50" spans="1:32" customFormat="1" ht="14.4" customHeight="1" x14ac:dyDescent="0.3">
      <c r="A50" s="138" t="s">
        <v>32</v>
      </c>
      <c r="B50" s="116" t="s">
        <v>32</v>
      </c>
      <c r="C50" s="93">
        <v>836679.80999999982</v>
      </c>
      <c r="D50" s="93">
        <v>836679.80999999982</v>
      </c>
      <c r="E50" s="93">
        <v>949539.56658775429</v>
      </c>
      <c r="F50" s="93">
        <v>1007491.2400000003</v>
      </c>
      <c r="G50" s="86">
        <v>0</v>
      </c>
      <c r="H50" s="95" t="s">
        <v>177</v>
      </c>
      <c r="I50" s="86">
        <v>-112859.75658775447</v>
      </c>
      <c r="J50" s="95">
        <v>-11.9</v>
      </c>
      <c r="K50" s="88">
        <v>-170811.43000000052</v>
      </c>
      <c r="L50" s="95">
        <v>-17</v>
      </c>
      <c r="M50" s="93">
        <v>2435403.8999999994</v>
      </c>
      <c r="N50" s="93">
        <v>2435403.8999999994</v>
      </c>
      <c r="O50" s="93">
        <v>2879786.4286172241</v>
      </c>
      <c r="P50" s="93">
        <v>2922195.9699999997</v>
      </c>
      <c r="Q50" s="86">
        <v>0</v>
      </c>
      <c r="R50" s="95" t="s">
        <v>177</v>
      </c>
      <c r="S50" s="86">
        <v>-444382.52861722466</v>
      </c>
      <c r="T50" s="95">
        <v>-15.4</v>
      </c>
      <c r="U50" s="88">
        <v>-486792.0700000003</v>
      </c>
      <c r="V50" s="95">
        <v>-16.7</v>
      </c>
      <c r="W50" s="93">
        <v>5265462.4800000004</v>
      </c>
      <c r="X50" s="93">
        <v>5265462.4800000004</v>
      </c>
      <c r="Y50" s="93">
        <v>5781754.7817968586</v>
      </c>
      <c r="Z50" s="93">
        <v>6479139.8100000005</v>
      </c>
      <c r="AA50" s="86">
        <v>0</v>
      </c>
      <c r="AB50" s="95" t="s">
        <v>177</v>
      </c>
      <c r="AC50" s="86">
        <v>-516292.3017968582</v>
      </c>
      <c r="AD50" s="95">
        <v>-8.9</v>
      </c>
      <c r="AE50" s="88">
        <v>-1213677.33</v>
      </c>
      <c r="AF50" s="95">
        <v>-18.7</v>
      </c>
    </row>
    <row r="51" spans="1:32" customFormat="1" ht="14.4" customHeight="1" x14ac:dyDescent="0.3">
      <c r="A51" s="138" t="s">
        <v>33</v>
      </c>
      <c r="B51" s="116" t="s">
        <v>33</v>
      </c>
      <c r="C51" s="93">
        <v>385674.63000000012</v>
      </c>
      <c r="D51" s="93">
        <v>385674.63000000012</v>
      </c>
      <c r="E51" s="93">
        <v>473187.67590789124</v>
      </c>
      <c r="F51" s="93">
        <v>563215.17999999982</v>
      </c>
      <c r="G51" s="86">
        <v>0</v>
      </c>
      <c r="H51" s="95" t="s">
        <v>177</v>
      </c>
      <c r="I51" s="86">
        <v>-87513.045907891123</v>
      </c>
      <c r="J51" s="95">
        <v>-18.5</v>
      </c>
      <c r="K51" s="86">
        <v>-177540.5499999997</v>
      </c>
      <c r="L51" s="95">
        <v>-31.5</v>
      </c>
      <c r="M51" s="93">
        <v>1218778.1600000001</v>
      </c>
      <c r="N51" s="93">
        <v>1218778.1600000001</v>
      </c>
      <c r="O51" s="93">
        <v>1554672.947158399</v>
      </c>
      <c r="P51" s="93">
        <v>1582758.4700000002</v>
      </c>
      <c r="Q51" s="86">
        <v>0</v>
      </c>
      <c r="R51" s="95" t="s">
        <v>177</v>
      </c>
      <c r="S51" s="86">
        <v>-335894.78715839889</v>
      </c>
      <c r="T51" s="95">
        <v>-21.6</v>
      </c>
      <c r="U51" s="86">
        <v>-363980.31000000006</v>
      </c>
      <c r="V51" s="95">
        <v>-23</v>
      </c>
      <c r="W51" s="93">
        <v>2734373.42</v>
      </c>
      <c r="X51" s="93">
        <v>2734373.42</v>
      </c>
      <c r="Y51" s="93">
        <v>3320894.7823029477</v>
      </c>
      <c r="Z51" s="93">
        <v>3470442.1900000009</v>
      </c>
      <c r="AA51" s="86">
        <v>0</v>
      </c>
      <c r="AB51" s="95" t="s">
        <v>177</v>
      </c>
      <c r="AC51" s="86">
        <v>-586521.36230294779</v>
      </c>
      <c r="AD51" s="95">
        <v>-17.7</v>
      </c>
      <c r="AE51" s="86">
        <v>-736068.77000000095</v>
      </c>
      <c r="AF51" s="95">
        <v>-21.2</v>
      </c>
    </row>
    <row r="52" spans="1:32" customFormat="1" ht="14.4" customHeight="1" x14ac:dyDescent="0.3">
      <c r="A52" s="138" t="s">
        <v>34</v>
      </c>
      <c r="B52" s="116" t="s">
        <v>34</v>
      </c>
      <c r="C52" s="93">
        <v>350847.23000000004</v>
      </c>
      <c r="D52" s="93">
        <v>350847.23000000004</v>
      </c>
      <c r="E52" s="93">
        <v>455597.55644823762</v>
      </c>
      <c r="F52" s="93">
        <v>472320.50000000029</v>
      </c>
      <c r="G52" s="86">
        <v>0</v>
      </c>
      <c r="H52" s="95" t="s">
        <v>177</v>
      </c>
      <c r="I52" s="86">
        <v>-104750.32644823758</v>
      </c>
      <c r="J52" s="95">
        <v>-23</v>
      </c>
      <c r="K52" s="86">
        <v>-121473.27000000025</v>
      </c>
      <c r="L52" s="95">
        <v>-25.7</v>
      </c>
      <c r="M52" s="93">
        <v>1029522.29</v>
      </c>
      <c r="N52" s="93">
        <v>1029522.29</v>
      </c>
      <c r="O52" s="93">
        <v>1374086.2518992482</v>
      </c>
      <c r="P52" s="93">
        <v>1497933.7000000004</v>
      </c>
      <c r="Q52" s="86">
        <v>0</v>
      </c>
      <c r="R52" s="95" t="s">
        <v>177</v>
      </c>
      <c r="S52" s="86">
        <v>-344563.96189924818</v>
      </c>
      <c r="T52" s="95">
        <v>-25.1</v>
      </c>
      <c r="U52" s="86">
        <v>-468411.41000000038</v>
      </c>
      <c r="V52" s="95">
        <v>-31.3</v>
      </c>
      <c r="W52" s="93">
        <v>2313960.3200000003</v>
      </c>
      <c r="X52" s="93">
        <v>2313960.3200000003</v>
      </c>
      <c r="Y52" s="93">
        <v>2788562.346343975</v>
      </c>
      <c r="Z52" s="93">
        <v>3247784.3300000015</v>
      </c>
      <c r="AA52" s="86">
        <v>0</v>
      </c>
      <c r="AB52" s="95" t="s">
        <v>177</v>
      </c>
      <c r="AC52" s="86">
        <v>-474602.02634397475</v>
      </c>
      <c r="AD52" s="95">
        <v>-17</v>
      </c>
      <c r="AE52" s="86">
        <v>-933824.01000000117</v>
      </c>
      <c r="AF52" s="95">
        <v>-28.8</v>
      </c>
    </row>
    <row r="53" spans="1:32" customFormat="1" ht="14.4" customHeight="1" x14ac:dyDescent="0.3">
      <c r="A53" s="138" t="s">
        <v>35</v>
      </c>
      <c r="B53" s="116" t="s">
        <v>35</v>
      </c>
      <c r="C53" s="93">
        <v>420870.67000000004</v>
      </c>
      <c r="D53" s="93">
        <v>420870.67000000004</v>
      </c>
      <c r="E53" s="93">
        <v>384751.08758015343</v>
      </c>
      <c r="F53" s="93">
        <v>359223.08</v>
      </c>
      <c r="G53" s="86">
        <v>0</v>
      </c>
      <c r="H53" s="95" t="s">
        <v>177</v>
      </c>
      <c r="I53" s="86">
        <v>36119.582419846614</v>
      </c>
      <c r="J53" s="95">
        <v>9.4</v>
      </c>
      <c r="K53" s="86">
        <v>61647.590000000026</v>
      </c>
      <c r="L53" s="95">
        <v>17.2</v>
      </c>
      <c r="M53" s="93">
        <v>1227644.44</v>
      </c>
      <c r="N53" s="93">
        <v>1227644.44</v>
      </c>
      <c r="O53" s="93">
        <v>1336037.8367812277</v>
      </c>
      <c r="P53" s="93">
        <v>1207726.9000000004</v>
      </c>
      <c r="Q53" s="86">
        <v>0</v>
      </c>
      <c r="R53" s="95" t="s">
        <v>177</v>
      </c>
      <c r="S53" s="86">
        <v>-108393.39678122778</v>
      </c>
      <c r="T53" s="95">
        <v>-8.1</v>
      </c>
      <c r="U53" s="86">
        <v>19917.539999999572</v>
      </c>
      <c r="V53" s="95">
        <v>1.6</v>
      </c>
      <c r="W53" s="93">
        <v>2490103.3800000004</v>
      </c>
      <c r="X53" s="93">
        <v>2490103.3800000004</v>
      </c>
      <c r="Y53" s="93">
        <v>2660996.1392197628</v>
      </c>
      <c r="Z53" s="93">
        <v>2556265.17</v>
      </c>
      <c r="AA53" s="86">
        <v>0</v>
      </c>
      <c r="AB53" s="95" t="s">
        <v>177</v>
      </c>
      <c r="AC53" s="86">
        <v>-170892.7592197624</v>
      </c>
      <c r="AD53" s="95">
        <v>-6.4</v>
      </c>
      <c r="AE53" s="86">
        <v>-66161.789999999572</v>
      </c>
      <c r="AF53" s="95">
        <v>-2.6</v>
      </c>
    </row>
    <row r="54" spans="1:32" customFormat="1" ht="14.4" customHeight="1" x14ac:dyDescent="0.3">
      <c r="A54" s="138" t="s">
        <v>36</v>
      </c>
      <c r="B54" s="120" t="s">
        <v>36</v>
      </c>
      <c r="C54" s="96">
        <v>343939.36999999988</v>
      </c>
      <c r="D54" s="96">
        <v>343939.36999999988</v>
      </c>
      <c r="E54" s="96">
        <v>408249.96411066141</v>
      </c>
      <c r="F54" s="96">
        <v>424447.31</v>
      </c>
      <c r="G54" s="97">
        <v>0</v>
      </c>
      <c r="H54" s="98" t="s">
        <v>177</v>
      </c>
      <c r="I54" s="97">
        <v>-64310.594110661536</v>
      </c>
      <c r="J54" s="98">
        <v>-15.8</v>
      </c>
      <c r="K54" s="97">
        <v>-80507.940000000119</v>
      </c>
      <c r="L54" s="98">
        <v>-19</v>
      </c>
      <c r="M54" s="96">
        <v>965330.90999999992</v>
      </c>
      <c r="N54" s="96">
        <v>965330.90999999992</v>
      </c>
      <c r="O54" s="96">
        <v>1175673.418065873</v>
      </c>
      <c r="P54" s="96">
        <v>1176605.08</v>
      </c>
      <c r="Q54" s="97">
        <v>0</v>
      </c>
      <c r="R54" s="98" t="s">
        <v>177</v>
      </c>
      <c r="S54" s="97">
        <v>-210342.50806587306</v>
      </c>
      <c r="T54" s="98">
        <v>-17.899999999999999</v>
      </c>
      <c r="U54" s="97">
        <v>-211274.17000000016</v>
      </c>
      <c r="V54" s="98">
        <v>-18</v>
      </c>
      <c r="W54" s="96">
        <v>2023150.5199999998</v>
      </c>
      <c r="X54" s="96">
        <v>2023150.5199999998</v>
      </c>
      <c r="Y54" s="96">
        <v>2277920.7082250905</v>
      </c>
      <c r="Z54" s="96">
        <v>2489355.11</v>
      </c>
      <c r="AA54" s="97">
        <v>0</v>
      </c>
      <c r="AB54" s="98" t="s">
        <v>177</v>
      </c>
      <c r="AC54" s="97">
        <v>-254770.18822509074</v>
      </c>
      <c r="AD54" s="98">
        <v>-11.2</v>
      </c>
      <c r="AE54" s="97">
        <v>-466204.59000000008</v>
      </c>
      <c r="AF54" s="98">
        <v>-18.7</v>
      </c>
    </row>
    <row r="55" spans="1:32" s="58" customFormat="1" ht="14.4" customHeight="1" x14ac:dyDescent="0.3">
      <c r="A55" s="136" t="s">
        <v>37</v>
      </c>
      <c r="B55" s="131" t="s">
        <v>37</v>
      </c>
      <c r="C55" s="126">
        <v>4992172.26</v>
      </c>
      <c r="D55" s="126">
        <v>4992172.26</v>
      </c>
      <c r="E55" s="126">
        <v>5914666.6364009008</v>
      </c>
      <c r="F55" s="125">
        <v>6071985.7799999993</v>
      </c>
      <c r="G55" s="127">
        <v>0</v>
      </c>
      <c r="H55" s="128" t="s">
        <v>177</v>
      </c>
      <c r="I55" s="127">
        <v>-922494.376400901</v>
      </c>
      <c r="J55" s="128">
        <v>-15.6</v>
      </c>
      <c r="K55" s="130">
        <v>-1079813.5199999996</v>
      </c>
      <c r="L55" s="128">
        <v>-17.8</v>
      </c>
      <c r="M55" s="126">
        <v>15184883.73</v>
      </c>
      <c r="N55" s="126">
        <v>15184883.73</v>
      </c>
      <c r="O55" s="126">
        <v>18439955.584692404</v>
      </c>
      <c r="P55" s="125">
        <v>18466226.719999995</v>
      </c>
      <c r="Q55" s="127">
        <v>0</v>
      </c>
      <c r="R55" s="128" t="s">
        <v>177</v>
      </c>
      <c r="S55" s="127">
        <v>-3255071.8546924032</v>
      </c>
      <c r="T55" s="128">
        <v>-17.7</v>
      </c>
      <c r="U55" s="130">
        <v>-3281342.9899999946</v>
      </c>
      <c r="V55" s="128">
        <v>-17.8</v>
      </c>
      <c r="W55" s="126">
        <v>32830920.330000002</v>
      </c>
      <c r="X55" s="126">
        <v>32830920.330000002</v>
      </c>
      <c r="Y55" s="126">
        <v>37655217.588706575</v>
      </c>
      <c r="Z55" s="125">
        <v>40202036.040000007</v>
      </c>
      <c r="AA55" s="127">
        <v>0</v>
      </c>
      <c r="AB55" s="128" t="s">
        <v>177</v>
      </c>
      <c r="AC55" s="127">
        <v>-4824297.2587065734</v>
      </c>
      <c r="AD55" s="128">
        <v>-12.8</v>
      </c>
      <c r="AE55" s="130">
        <v>-7371115.7100000046</v>
      </c>
      <c r="AF55" s="128">
        <v>-18.3</v>
      </c>
    </row>
    <row r="56" spans="1:32" customFormat="1" ht="14.4" customHeight="1" x14ac:dyDescent="0.3">
      <c r="A56" s="137"/>
      <c r="B56" s="92"/>
      <c r="C56" s="93"/>
      <c r="D56" s="94"/>
      <c r="E56" s="94"/>
      <c r="F56" s="94"/>
      <c r="G56" s="86"/>
      <c r="H56" s="95"/>
      <c r="I56" s="86"/>
      <c r="J56" s="95"/>
      <c r="K56" s="88"/>
      <c r="L56" s="95"/>
      <c r="M56" s="93"/>
      <c r="N56" s="94"/>
      <c r="O56" s="94"/>
      <c r="P56" s="94"/>
      <c r="Q56" s="86"/>
      <c r="R56" s="95"/>
      <c r="S56" s="86"/>
      <c r="T56" s="95"/>
      <c r="U56" s="88"/>
      <c r="V56" s="95"/>
      <c r="W56" s="93"/>
      <c r="X56" s="94"/>
      <c r="Y56" s="94"/>
      <c r="Z56" s="94"/>
      <c r="AA56" s="86"/>
      <c r="AB56" s="95"/>
      <c r="AC56" s="86"/>
      <c r="AD56" s="95"/>
      <c r="AE56" s="88"/>
      <c r="AF56" s="95"/>
    </row>
    <row r="57" spans="1:32" customFormat="1" ht="14.4" customHeight="1" x14ac:dyDescent="0.3">
      <c r="A57" s="138" t="s">
        <v>38</v>
      </c>
      <c r="B57" s="115" t="s">
        <v>38</v>
      </c>
      <c r="C57" s="93">
        <v>1189731.21</v>
      </c>
      <c r="D57" s="94">
        <v>1189731.21</v>
      </c>
      <c r="E57" s="94">
        <v>2036358.5685875788</v>
      </c>
      <c r="F57" s="94">
        <v>1966520.19</v>
      </c>
      <c r="G57" s="86">
        <v>0</v>
      </c>
      <c r="H57" s="95" t="s">
        <v>177</v>
      </c>
      <c r="I57" s="86">
        <v>-846627.35858757887</v>
      </c>
      <c r="J57" s="95">
        <v>-41.6</v>
      </c>
      <c r="K57" s="88">
        <v>-776788.98</v>
      </c>
      <c r="L57" s="95">
        <v>-39.5</v>
      </c>
      <c r="M57" s="93">
        <v>4063472.1100000003</v>
      </c>
      <c r="N57" s="94">
        <v>4063472.1100000003</v>
      </c>
      <c r="O57" s="94">
        <v>5613406.6510619801</v>
      </c>
      <c r="P57" s="94">
        <v>5641930.9400000004</v>
      </c>
      <c r="Q57" s="86">
        <v>0</v>
      </c>
      <c r="R57" s="95" t="s">
        <v>177</v>
      </c>
      <c r="S57" s="86">
        <v>-1549934.5410619797</v>
      </c>
      <c r="T57" s="95">
        <v>-27.6</v>
      </c>
      <c r="U57" s="88">
        <v>-1578458.83</v>
      </c>
      <c r="V57" s="95">
        <v>-28</v>
      </c>
      <c r="W57" s="93">
        <v>9262330.6699999999</v>
      </c>
      <c r="X57" s="94">
        <v>9262330.6699999999</v>
      </c>
      <c r="Y57" s="94">
        <v>11183880.802787464</v>
      </c>
      <c r="Z57" s="94">
        <v>11970783.139999997</v>
      </c>
      <c r="AA57" s="86">
        <v>0</v>
      </c>
      <c r="AB57" s="95" t="s">
        <v>177</v>
      </c>
      <c r="AC57" s="86">
        <v>-1921550.1327874642</v>
      </c>
      <c r="AD57" s="95">
        <v>-17.2</v>
      </c>
      <c r="AE57" s="88">
        <v>-2708452.4699999969</v>
      </c>
      <c r="AF57" s="95">
        <v>-22.6</v>
      </c>
    </row>
    <row r="58" spans="1:32" customFormat="1" ht="14.4" customHeight="1" x14ac:dyDescent="0.3">
      <c r="A58" s="138" t="s">
        <v>39</v>
      </c>
      <c r="B58" s="116" t="s">
        <v>39</v>
      </c>
      <c r="C58" s="94">
        <v>1534029.8399999999</v>
      </c>
      <c r="D58" s="94">
        <v>1534029.8399999999</v>
      </c>
      <c r="E58" s="94">
        <v>1897349.776503888</v>
      </c>
      <c r="F58" s="94">
        <v>1844358.8</v>
      </c>
      <c r="G58" s="86">
        <v>0</v>
      </c>
      <c r="H58" s="95" t="s">
        <v>177</v>
      </c>
      <c r="I58" s="86">
        <v>-363319.93650388811</v>
      </c>
      <c r="J58" s="95">
        <v>-19.100000000000001</v>
      </c>
      <c r="K58" s="88">
        <v>-310328.9600000002</v>
      </c>
      <c r="L58" s="95">
        <v>-16.8</v>
      </c>
      <c r="M58" s="94">
        <v>4962535.0000000009</v>
      </c>
      <c r="N58" s="94">
        <v>4962535.0000000009</v>
      </c>
      <c r="O58" s="94">
        <v>5845628.8455856461</v>
      </c>
      <c r="P58" s="94">
        <v>5667738.8500000015</v>
      </c>
      <c r="Q58" s="86">
        <v>0</v>
      </c>
      <c r="R58" s="95" t="s">
        <v>177</v>
      </c>
      <c r="S58" s="86">
        <v>-883093.84558564518</v>
      </c>
      <c r="T58" s="95">
        <v>-15.1</v>
      </c>
      <c r="U58" s="88">
        <v>-705203.85000000056</v>
      </c>
      <c r="V58" s="95">
        <v>-12.4</v>
      </c>
      <c r="W58" s="94">
        <v>10624731.940000001</v>
      </c>
      <c r="X58" s="94">
        <v>10624731.940000001</v>
      </c>
      <c r="Y58" s="94">
        <v>11931453.067681979</v>
      </c>
      <c r="Z58" s="94">
        <v>11960980.52</v>
      </c>
      <c r="AA58" s="86">
        <v>0</v>
      </c>
      <c r="AB58" s="95" t="s">
        <v>177</v>
      </c>
      <c r="AC58" s="86">
        <v>-1306721.127681978</v>
      </c>
      <c r="AD58" s="95">
        <v>-11</v>
      </c>
      <c r="AE58" s="88">
        <v>-1336248.5799999982</v>
      </c>
      <c r="AF58" s="95">
        <v>-11.2</v>
      </c>
    </row>
    <row r="59" spans="1:32" customFormat="1" ht="14.4" customHeight="1" x14ac:dyDescent="0.3">
      <c r="A59" s="138" t="s">
        <v>40</v>
      </c>
      <c r="B59" s="120" t="s">
        <v>40</v>
      </c>
      <c r="C59" s="100">
        <v>1583598.82</v>
      </c>
      <c r="D59" s="100">
        <v>1583598.82</v>
      </c>
      <c r="E59" s="100">
        <v>1921360.4299249006</v>
      </c>
      <c r="F59" s="100">
        <v>1867953.0899999999</v>
      </c>
      <c r="G59" s="97">
        <v>0</v>
      </c>
      <c r="H59" s="98" t="s">
        <v>177</v>
      </c>
      <c r="I59" s="97">
        <v>-337761.60992490058</v>
      </c>
      <c r="J59" s="98">
        <v>-17.600000000000001</v>
      </c>
      <c r="K59" s="101">
        <v>-284354.26999999979</v>
      </c>
      <c r="L59" s="98">
        <v>-15.2</v>
      </c>
      <c r="M59" s="100">
        <v>4815956.5900000008</v>
      </c>
      <c r="N59" s="100">
        <v>4815956.5900000008</v>
      </c>
      <c r="O59" s="100">
        <v>5767721.8385223504</v>
      </c>
      <c r="P59" s="100">
        <v>5659484.959999999</v>
      </c>
      <c r="Q59" s="97">
        <v>0</v>
      </c>
      <c r="R59" s="98" t="s">
        <v>177</v>
      </c>
      <c r="S59" s="97">
        <v>-951765.24852234963</v>
      </c>
      <c r="T59" s="98">
        <v>-16.5</v>
      </c>
      <c r="U59" s="101">
        <v>-843528.36999999825</v>
      </c>
      <c r="V59" s="98">
        <v>-14.9</v>
      </c>
      <c r="W59" s="100">
        <v>10855363.25</v>
      </c>
      <c r="X59" s="100">
        <v>10855363.25</v>
      </c>
      <c r="Y59" s="100">
        <v>11987402.697208276</v>
      </c>
      <c r="Z59" s="100">
        <v>12383100.039999997</v>
      </c>
      <c r="AA59" s="97">
        <v>0</v>
      </c>
      <c r="AB59" s="98" t="s">
        <v>177</v>
      </c>
      <c r="AC59" s="97">
        <v>-1132039.447208276</v>
      </c>
      <c r="AD59" s="98">
        <v>-9.4</v>
      </c>
      <c r="AE59" s="101">
        <v>-1527736.7899999972</v>
      </c>
      <c r="AF59" s="98">
        <v>-12.3</v>
      </c>
    </row>
    <row r="60" spans="1:32" s="58" customFormat="1" ht="14.4" customHeight="1" x14ac:dyDescent="0.3">
      <c r="A60" s="136" t="s">
        <v>41</v>
      </c>
      <c r="B60" s="132" t="s">
        <v>41</v>
      </c>
      <c r="C60" s="125">
        <v>4307359.8699999992</v>
      </c>
      <c r="D60" s="125">
        <v>4307359.8699999992</v>
      </c>
      <c r="E60" s="125">
        <v>5855068.7750163674</v>
      </c>
      <c r="F60" s="125">
        <v>5678832.0799999991</v>
      </c>
      <c r="G60" s="127">
        <v>0</v>
      </c>
      <c r="H60" s="128" t="s">
        <v>177</v>
      </c>
      <c r="I60" s="127">
        <v>-1547708.9050163683</v>
      </c>
      <c r="J60" s="128">
        <v>-26.4</v>
      </c>
      <c r="K60" s="130">
        <v>-1371472.21</v>
      </c>
      <c r="L60" s="128">
        <v>-24.2</v>
      </c>
      <c r="M60" s="125">
        <v>13841963.700000001</v>
      </c>
      <c r="N60" s="125">
        <v>13841963.700000001</v>
      </c>
      <c r="O60" s="125">
        <v>17226757.335169978</v>
      </c>
      <c r="P60" s="125">
        <v>16969154.75</v>
      </c>
      <c r="Q60" s="127">
        <v>0</v>
      </c>
      <c r="R60" s="128" t="s">
        <v>177</v>
      </c>
      <c r="S60" s="127">
        <v>-3384793.6351699773</v>
      </c>
      <c r="T60" s="128">
        <v>-19.600000000000001</v>
      </c>
      <c r="U60" s="130">
        <v>-3127191.0499999989</v>
      </c>
      <c r="V60" s="128">
        <v>-18.399999999999999</v>
      </c>
      <c r="W60" s="125">
        <v>30742425.859999992</v>
      </c>
      <c r="X60" s="125">
        <v>30742425.859999992</v>
      </c>
      <c r="Y60" s="125">
        <v>35102736.567677721</v>
      </c>
      <c r="Z60" s="125">
        <v>36314863.699999988</v>
      </c>
      <c r="AA60" s="127">
        <v>0</v>
      </c>
      <c r="AB60" s="128" t="s">
        <v>177</v>
      </c>
      <c r="AC60" s="127">
        <v>-4360310.7076777294</v>
      </c>
      <c r="AD60" s="128">
        <v>-12.4</v>
      </c>
      <c r="AE60" s="130">
        <v>-5572437.8399999961</v>
      </c>
      <c r="AF60" s="128">
        <v>-15.3</v>
      </c>
    </row>
    <row r="61" spans="1:32" customFormat="1" ht="14.4" customHeight="1" x14ac:dyDescent="0.3">
      <c r="A61" s="141"/>
      <c r="B61" s="104"/>
      <c r="C61" s="94"/>
      <c r="D61" s="94"/>
      <c r="E61" s="94"/>
      <c r="F61" s="94"/>
      <c r="G61" s="86"/>
      <c r="H61" s="95"/>
      <c r="I61" s="86"/>
      <c r="J61" s="95"/>
      <c r="K61" s="88"/>
      <c r="L61" s="95"/>
      <c r="M61" s="94"/>
      <c r="N61" s="94"/>
      <c r="O61" s="94"/>
      <c r="P61" s="94"/>
      <c r="Q61" s="86"/>
      <c r="R61" s="95"/>
      <c r="S61" s="86"/>
      <c r="T61" s="95"/>
      <c r="U61" s="88"/>
      <c r="V61" s="95"/>
      <c r="W61" s="94"/>
      <c r="X61" s="94"/>
      <c r="Y61" s="94"/>
      <c r="Z61" s="94"/>
      <c r="AA61" s="86"/>
      <c r="AB61" s="95"/>
      <c r="AC61" s="86"/>
      <c r="AD61" s="95"/>
      <c r="AE61" s="88"/>
      <c r="AF61" s="95"/>
    </row>
    <row r="62" spans="1:32" s="58" customFormat="1" ht="14.4" customHeight="1" x14ac:dyDescent="0.3">
      <c r="A62" s="142" t="s">
        <v>220</v>
      </c>
      <c r="B62" s="133" t="s">
        <v>42</v>
      </c>
      <c r="C62" s="125">
        <v>27412899.630000003</v>
      </c>
      <c r="D62" s="125">
        <v>27412899.630000003</v>
      </c>
      <c r="E62" s="125">
        <v>31355387.400797028</v>
      </c>
      <c r="F62" s="125">
        <v>31466414.239999991</v>
      </c>
      <c r="G62" s="127">
        <v>0</v>
      </c>
      <c r="H62" s="128" t="s">
        <v>177</v>
      </c>
      <c r="I62" s="127">
        <v>-3942487.7707970254</v>
      </c>
      <c r="J62" s="128">
        <v>-12.6</v>
      </c>
      <c r="K62" s="127">
        <v>-4053514.6099999882</v>
      </c>
      <c r="L62" s="128">
        <v>-12.9</v>
      </c>
      <c r="M62" s="125">
        <v>81695665.350000009</v>
      </c>
      <c r="N62" s="125">
        <v>81695665.350000009</v>
      </c>
      <c r="O62" s="125">
        <v>93980072.256773308</v>
      </c>
      <c r="P62" s="125">
        <v>93340982.080000058</v>
      </c>
      <c r="Q62" s="127">
        <v>0</v>
      </c>
      <c r="R62" s="128" t="s">
        <v>177</v>
      </c>
      <c r="S62" s="127">
        <v>-12284406.906773299</v>
      </c>
      <c r="T62" s="128">
        <v>-13.1</v>
      </c>
      <c r="U62" s="127">
        <v>-11645316.730000049</v>
      </c>
      <c r="V62" s="128">
        <v>-12.5</v>
      </c>
      <c r="W62" s="125">
        <v>177173041.27000007</v>
      </c>
      <c r="X62" s="125">
        <v>177173041.27000007</v>
      </c>
      <c r="Y62" s="125">
        <v>195769955.13512668</v>
      </c>
      <c r="Z62" s="125">
        <v>199709892.96999991</v>
      </c>
      <c r="AA62" s="127">
        <v>0</v>
      </c>
      <c r="AB62" s="128" t="s">
        <v>177</v>
      </c>
      <c r="AC62" s="127">
        <v>-18596913.86512661</v>
      </c>
      <c r="AD62" s="128">
        <v>-9.5</v>
      </c>
      <c r="AE62" s="127">
        <v>-22536851.699999839</v>
      </c>
      <c r="AF62" s="128">
        <v>-11.3</v>
      </c>
    </row>
    <row r="63" spans="1:32" customFormat="1" ht="14.4" customHeight="1" x14ac:dyDescent="0.3">
      <c r="A63" s="143"/>
      <c r="B63" s="105"/>
      <c r="C63" s="94"/>
      <c r="D63" s="94"/>
      <c r="E63" s="94"/>
      <c r="F63" s="94"/>
      <c r="G63" s="86"/>
      <c r="H63" s="95"/>
      <c r="I63" s="86"/>
      <c r="J63" s="95"/>
      <c r="K63" s="88"/>
      <c r="L63" s="95"/>
      <c r="M63" s="94"/>
      <c r="N63" s="94"/>
      <c r="O63" s="94"/>
      <c r="P63" s="94"/>
      <c r="Q63" s="86"/>
      <c r="R63" s="95"/>
      <c r="S63" s="86"/>
      <c r="T63" s="95"/>
      <c r="U63" s="88"/>
      <c r="V63" s="95"/>
      <c r="W63" s="94"/>
      <c r="X63" s="94"/>
      <c r="Y63" s="94"/>
      <c r="Z63" s="94"/>
      <c r="AA63" s="86"/>
      <c r="AB63" s="95"/>
      <c r="AC63" s="86"/>
      <c r="AD63" s="95"/>
      <c r="AE63" s="88"/>
      <c r="AF63" s="95"/>
    </row>
    <row r="64" spans="1:32" s="58" customFormat="1" ht="14.4" customHeight="1" x14ac:dyDescent="0.3">
      <c r="A64" s="142" t="s">
        <v>212</v>
      </c>
      <c r="B64" s="133" t="s">
        <v>212</v>
      </c>
      <c r="C64" s="125">
        <v>24364652.260000005</v>
      </c>
      <c r="D64" s="126">
        <v>24364652.260000005</v>
      </c>
      <c r="E64" s="126">
        <v>28062327.233830731</v>
      </c>
      <c r="F64" s="126">
        <v>28211793.419999994</v>
      </c>
      <c r="G64" s="127">
        <v>0</v>
      </c>
      <c r="H64" s="128" t="s">
        <v>177</v>
      </c>
      <c r="I64" s="127">
        <v>-3697674.973830726</v>
      </c>
      <c r="J64" s="128">
        <v>-13.2</v>
      </c>
      <c r="K64" s="130">
        <v>-3847141.159999989</v>
      </c>
      <c r="L64" s="128">
        <v>-13.6</v>
      </c>
      <c r="M64" s="125">
        <v>73666117.730000004</v>
      </c>
      <c r="N64" s="126">
        <v>73666117.730000004</v>
      </c>
      <c r="O64" s="126">
        <v>84891700.492145807</v>
      </c>
      <c r="P64" s="126">
        <v>84476739.800000042</v>
      </c>
      <c r="Q64" s="127">
        <v>0</v>
      </c>
      <c r="R64" s="128" t="s">
        <v>177</v>
      </c>
      <c r="S64" s="127">
        <v>-11225582.762145802</v>
      </c>
      <c r="T64" s="128">
        <v>-13.2</v>
      </c>
      <c r="U64" s="130">
        <v>-10810622.070000038</v>
      </c>
      <c r="V64" s="128">
        <v>-12.8</v>
      </c>
      <c r="W64" s="125">
        <v>159796225.4900001</v>
      </c>
      <c r="X64" s="126">
        <v>159796225.4900001</v>
      </c>
      <c r="Y64" s="126">
        <v>176946119.99379191</v>
      </c>
      <c r="Z64" s="126">
        <v>180891834.78999999</v>
      </c>
      <c r="AA64" s="127">
        <v>0</v>
      </c>
      <c r="AB64" s="128" t="s">
        <v>177</v>
      </c>
      <c r="AC64" s="127">
        <v>-17149894.503791809</v>
      </c>
      <c r="AD64" s="128">
        <v>-9.6999999999999993</v>
      </c>
      <c r="AE64" s="130">
        <v>-21095609.299999893</v>
      </c>
      <c r="AF64" s="128">
        <v>-11.7</v>
      </c>
    </row>
    <row r="65" spans="1:32" customFormat="1" ht="14.4" customHeight="1" x14ac:dyDescent="0.3">
      <c r="A65" s="143"/>
      <c r="B65" s="105"/>
      <c r="C65" s="93"/>
      <c r="D65" s="94"/>
      <c r="E65" s="94"/>
      <c r="F65" s="94"/>
      <c r="G65" s="86"/>
      <c r="H65" s="95"/>
      <c r="I65" s="86"/>
      <c r="J65" s="95"/>
      <c r="K65" s="88"/>
      <c r="L65" s="95"/>
      <c r="M65" s="93"/>
      <c r="N65" s="94"/>
      <c r="O65" s="94"/>
      <c r="P65" s="94"/>
      <c r="Q65" s="86"/>
      <c r="R65" s="95"/>
      <c r="S65" s="86"/>
      <c r="T65" s="95"/>
      <c r="U65" s="88"/>
      <c r="V65" s="95"/>
      <c r="W65" s="93"/>
      <c r="X65" s="94"/>
      <c r="Y65" s="94"/>
      <c r="Z65" s="94"/>
      <c r="AA65" s="86"/>
      <c r="AB65" s="95"/>
      <c r="AC65" s="86"/>
      <c r="AD65" s="95"/>
      <c r="AE65" s="88"/>
      <c r="AF65" s="95"/>
    </row>
    <row r="66" spans="1:32" customFormat="1" ht="14.4" customHeight="1" x14ac:dyDescent="0.3">
      <c r="A66" s="143" t="s">
        <v>43</v>
      </c>
      <c r="B66" s="116" t="s">
        <v>43</v>
      </c>
      <c r="C66" s="93">
        <v>591386.22</v>
      </c>
      <c r="D66" s="94">
        <v>591386.22</v>
      </c>
      <c r="E66" s="94">
        <v>575052.10988</v>
      </c>
      <c r="F66" s="94">
        <v>437328.59000000008</v>
      </c>
      <c r="G66" s="86">
        <v>0</v>
      </c>
      <c r="H66" s="95" t="s">
        <v>177</v>
      </c>
      <c r="I66" s="86">
        <v>16334.110119999968</v>
      </c>
      <c r="J66" s="95">
        <v>2.8</v>
      </c>
      <c r="K66" s="88">
        <v>154057.62999999989</v>
      </c>
      <c r="L66" s="95">
        <v>35.200000000000003</v>
      </c>
      <c r="M66" s="93">
        <v>1756549</v>
      </c>
      <c r="N66" s="94">
        <v>1756549</v>
      </c>
      <c r="O66" s="94">
        <v>1762926.0735240001</v>
      </c>
      <c r="P66" s="94">
        <v>1177496.58</v>
      </c>
      <c r="Q66" s="86">
        <v>0</v>
      </c>
      <c r="R66" s="95" t="s">
        <v>177</v>
      </c>
      <c r="S66" s="86">
        <v>-6377.0735240001231</v>
      </c>
      <c r="T66" s="95">
        <v>-0.4</v>
      </c>
      <c r="U66" s="88">
        <v>579052.41999999993</v>
      </c>
      <c r="V66" s="95">
        <v>49.2</v>
      </c>
      <c r="W66" s="93">
        <v>3611274.3199999994</v>
      </c>
      <c r="X66" s="94">
        <v>3611274.3199999994</v>
      </c>
      <c r="Y66" s="94">
        <v>3598701.6302839997</v>
      </c>
      <c r="Z66" s="94">
        <v>2275157.17</v>
      </c>
      <c r="AA66" s="86">
        <v>0</v>
      </c>
      <c r="AB66" s="95" t="s">
        <v>177</v>
      </c>
      <c r="AC66" s="86">
        <v>12572.689715999644</v>
      </c>
      <c r="AD66" s="95">
        <v>0.3</v>
      </c>
      <c r="AE66" s="88">
        <v>1336117.1499999994</v>
      </c>
      <c r="AF66" s="95">
        <v>58.7</v>
      </c>
    </row>
    <row r="67" spans="1:32" customFormat="1" ht="14.4" customHeight="1" x14ac:dyDescent="0.3">
      <c r="A67" s="143" t="s">
        <v>213</v>
      </c>
      <c r="B67" s="116" t="s">
        <v>213</v>
      </c>
      <c r="C67" s="94">
        <v>99530.16</v>
      </c>
      <c r="D67" s="94">
        <v>99530.16</v>
      </c>
      <c r="E67" s="94">
        <v>295021.66000269924</v>
      </c>
      <c r="F67" s="94">
        <v>303704.61</v>
      </c>
      <c r="G67" s="86">
        <v>0</v>
      </c>
      <c r="H67" s="95" t="s">
        <v>177</v>
      </c>
      <c r="I67" s="86">
        <v>-195491.50000269923</v>
      </c>
      <c r="J67" s="95">
        <v>-66.3</v>
      </c>
      <c r="K67" s="88">
        <v>-204174.44999999998</v>
      </c>
      <c r="L67" s="95">
        <v>-67.2</v>
      </c>
      <c r="M67" s="94">
        <v>275576.04000000004</v>
      </c>
      <c r="N67" s="94">
        <v>275576.04000000004</v>
      </c>
      <c r="O67" s="94">
        <v>885065.66000359086</v>
      </c>
      <c r="P67" s="94">
        <v>645217.90999999992</v>
      </c>
      <c r="Q67" s="86">
        <v>0</v>
      </c>
      <c r="R67" s="95" t="s">
        <v>177</v>
      </c>
      <c r="S67" s="86">
        <v>-609489.62000359083</v>
      </c>
      <c r="T67" s="95">
        <v>-68.900000000000006</v>
      </c>
      <c r="U67" s="88">
        <v>-369641.86999999988</v>
      </c>
      <c r="V67" s="95">
        <v>-57.3</v>
      </c>
      <c r="W67" s="94">
        <v>564173.54</v>
      </c>
      <c r="X67" s="94">
        <v>564173.54</v>
      </c>
      <c r="Y67" s="94">
        <v>1215065.6600086102</v>
      </c>
      <c r="Z67" s="94">
        <v>1168678.1800000002</v>
      </c>
      <c r="AA67" s="86">
        <v>0</v>
      </c>
      <c r="AB67" s="95" t="s">
        <v>177</v>
      </c>
      <c r="AC67" s="86">
        <v>-650892.12000861019</v>
      </c>
      <c r="AD67" s="95">
        <v>-53.6</v>
      </c>
      <c r="AE67" s="88">
        <v>-604504.64000000013</v>
      </c>
      <c r="AF67" s="95">
        <v>-51.7</v>
      </c>
    </row>
    <row r="68" spans="1:32" customFormat="1" ht="14.4" customHeight="1" x14ac:dyDescent="0.3">
      <c r="A68" s="143" t="s">
        <v>44</v>
      </c>
      <c r="B68" s="116" t="s">
        <v>44</v>
      </c>
      <c r="C68" s="94">
        <v>155755.87999999998</v>
      </c>
      <c r="D68" s="94">
        <v>155755.87999999998</v>
      </c>
      <c r="E68" s="94">
        <v>140699.99999995582</v>
      </c>
      <c r="F68" s="94">
        <v>138039</v>
      </c>
      <c r="G68" s="86">
        <v>0</v>
      </c>
      <c r="H68" s="95" t="s">
        <v>177</v>
      </c>
      <c r="I68" s="86">
        <v>15055.880000044155</v>
      </c>
      <c r="J68" s="95">
        <v>10.7</v>
      </c>
      <c r="K68" s="88">
        <v>17716.879999999976</v>
      </c>
      <c r="L68" s="95">
        <v>12.8</v>
      </c>
      <c r="M68" s="94">
        <v>517356.36</v>
      </c>
      <c r="N68" s="94">
        <v>517356.36</v>
      </c>
      <c r="O68" s="94">
        <v>422099.99999993545</v>
      </c>
      <c r="P68" s="94">
        <v>462867.56</v>
      </c>
      <c r="Q68" s="86">
        <v>0</v>
      </c>
      <c r="R68" s="95" t="s">
        <v>177</v>
      </c>
      <c r="S68" s="86">
        <v>95256.360000064538</v>
      </c>
      <c r="T68" s="95">
        <v>22.6</v>
      </c>
      <c r="U68" s="88">
        <v>54488.799999999988</v>
      </c>
      <c r="V68" s="95">
        <v>11.8</v>
      </c>
      <c r="W68" s="94">
        <v>1075140.7999999998</v>
      </c>
      <c r="X68" s="94">
        <v>1075140.7999999998</v>
      </c>
      <c r="Y68" s="94">
        <v>844199.99999990501</v>
      </c>
      <c r="Z68" s="94">
        <v>1015836.99</v>
      </c>
      <c r="AA68" s="86">
        <v>0</v>
      </c>
      <c r="AB68" s="95" t="s">
        <v>177</v>
      </c>
      <c r="AC68" s="86">
        <v>230940.80000009481</v>
      </c>
      <c r="AD68" s="95">
        <v>27.4</v>
      </c>
      <c r="AE68" s="88">
        <v>59303.809999999823</v>
      </c>
      <c r="AF68" s="95">
        <v>5.8</v>
      </c>
    </row>
    <row r="69" spans="1:32" customFormat="1" ht="14.4" customHeight="1" x14ac:dyDescent="0.3">
      <c r="A69" s="144" t="s">
        <v>45</v>
      </c>
      <c r="B69" s="118" t="s">
        <v>45</v>
      </c>
      <c r="C69" s="94">
        <v>613344.54</v>
      </c>
      <c r="D69" s="94">
        <v>613344.54</v>
      </c>
      <c r="E69" s="94">
        <v>238145.19863096418</v>
      </c>
      <c r="F69" s="94">
        <v>233036.49</v>
      </c>
      <c r="G69" s="86">
        <v>0</v>
      </c>
      <c r="H69" s="95" t="s">
        <v>177</v>
      </c>
      <c r="I69" s="86">
        <v>375199.34136903589</v>
      </c>
      <c r="J69" s="95" t="s">
        <v>178</v>
      </c>
      <c r="K69" s="88">
        <v>380308.05000000005</v>
      </c>
      <c r="L69" s="95" t="s">
        <v>178</v>
      </c>
      <c r="M69" s="94">
        <v>1643732.67</v>
      </c>
      <c r="N69" s="94">
        <v>1643732.67</v>
      </c>
      <c r="O69" s="94">
        <v>914435.92726194044</v>
      </c>
      <c r="P69" s="94">
        <v>866330.41</v>
      </c>
      <c r="Q69" s="86">
        <v>0</v>
      </c>
      <c r="R69" s="95" t="s">
        <v>177</v>
      </c>
      <c r="S69" s="86">
        <v>729296.74273805949</v>
      </c>
      <c r="T69" s="95">
        <v>79.8</v>
      </c>
      <c r="U69" s="88">
        <v>777402.25999999989</v>
      </c>
      <c r="V69" s="95">
        <v>89.7</v>
      </c>
      <c r="W69" s="94">
        <v>2623388</v>
      </c>
      <c r="X69" s="94">
        <v>2623388</v>
      </c>
      <c r="Y69" s="94">
        <v>1731004.217262137</v>
      </c>
      <c r="Z69" s="94">
        <v>1026581.8700000001</v>
      </c>
      <c r="AA69" s="86">
        <v>0</v>
      </c>
      <c r="AB69" s="95" t="s">
        <v>177</v>
      </c>
      <c r="AC69" s="86">
        <v>892383.78273786302</v>
      </c>
      <c r="AD69" s="95">
        <v>51.6</v>
      </c>
      <c r="AE69" s="88">
        <v>1596806.13</v>
      </c>
      <c r="AF69" s="95" t="s">
        <v>178</v>
      </c>
    </row>
    <row r="70" spans="1:32" customFormat="1" ht="14.4" customHeight="1" x14ac:dyDescent="0.3">
      <c r="A70" s="144" t="s">
        <v>214</v>
      </c>
      <c r="B70" s="118" t="s">
        <v>214</v>
      </c>
      <c r="C70" s="94">
        <v>866.9</v>
      </c>
      <c r="D70" s="94">
        <v>866.9</v>
      </c>
      <c r="E70" s="94">
        <v>0</v>
      </c>
      <c r="F70" s="94">
        <v>0</v>
      </c>
      <c r="G70" s="86">
        <v>0</v>
      </c>
      <c r="H70" s="95" t="s">
        <v>177</v>
      </c>
      <c r="I70" s="86">
        <v>866.9</v>
      </c>
      <c r="J70" s="95" t="s">
        <v>178</v>
      </c>
      <c r="K70" s="88">
        <v>866.9</v>
      </c>
      <c r="L70" s="95" t="s">
        <v>178</v>
      </c>
      <c r="M70" s="94">
        <v>5341.3099999999995</v>
      </c>
      <c r="N70" s="94">
        <v>5341.3099999999995</v>
      </c>
      <c r="O70" s="94">
        <v>0</v>
      </c>
      <c r="P70" s="94">
        <v>0</v>
      </c>
      <c r="Q70" s="86">
        <v>0</v>
      </c>
      <c r="R70" s="95" t="s">
        <v>177</v>
      </c>
      <c r="S70" s="86">
        <v>5341.3099999999995</v>
      </c>
      <c r="T70" s="95" t="s">
        <v>178</v>
      </c>
      <c r="U70" s="88">
        <v>5341.3099999999995</v>
      </c>
      <c r="V70" s="95" t="s">
        <v>178</v>
      </c>
      <c r="W70" s="94">
        <v>10971.09</v>
      </c>
      <c r="X70" s="94">
        <v>10971.09</v>
      </c>
      <c r="Y70" s="94">
        <v>0</v>
      </c>
      <c r="Z70" s="94">
        <v>0</v>
      </c>
      <c r="AA70" s="86">
        <v>0</v>
      </c>
      <c r="AB70" s="95" t="s">
        <v>177</v>
      </c>
      <c r="AC70" s="86">
        <v>10971.09</v>
      </c>
      <c r="AD70" s="95" t="s">
        <v>178</v>
      </c>
      <c r="AE70" s="88">
        <v>10971.09</v>
      </c>
      <c r="AF70" s="95" t="s">
        <v>178</v>
      </c>
    </row>
    <row r="71" spans="1:32" customFormat="1" ht="14.4" customHeight="1" x14ac:dyDescent="0.3">
      <c r="A71" s="144" t="s">
        <v>46</v>
      </c>
      <c r="B71" s="118" t="s">
        <v>46</v>
      </c>
      <c r="C71" s="94">
        <v>0</v>
      </c>
      <c r="D71" s="94">
        <v>0</v>
      </c>
      <c r="E71" s="94">
        <v>0</v>
      </c>
      <c r="F71" s="94">
        <v>0</v>
      </c>
      <c r="G71" s="86">
        <v>0</v>
      </c>
      <c r="H71" s="95" t="s">
        <v>177</v>
      </c>
      <c r="I71" s="86">
        <v>0</v>
      </c>
      <c r="J71" s="95" t="s">
        <v>177</v>
      </c>
      <c r="K71" s="88">
        <v>0</v>
      </c>
      <c r="L71" s="95" t="s">
        <v>177</v>
      </c>
      <c r="M71" s="94">
        <v>0</v>
      </c>
      <c r="N71" s="94">
        <v>0</v>
      </c>
      <c r="O71" s="94">
        <v>0</v>
      </c>
      <c r="P71" s="94">
        <v>0</v>
      </c>
      <c r="Q71" s="86">
        <v>0</v>
      </c>
      <c r="R71" s="95" t="s">
        <v>177</v>
      </c>
      <c r="S71" s="86">
        <v>0</v>
      </c>
      <c r="T71" s="95" t="s">
        <v>177</v>
      </c>
      <c r="U71" s="88">
        <v>0</v>
      </c>
      <c r="V71" s="95" t="s">
        <v>177</v>
      </c>
      <c r="W71" s="94">
        <v>0</v>
      </c>
      <c r="X71" s="94">
        <v>0</v>
      </c>
      <c r="Y71" s="94">
        <v>0</v>
      </c>
      <c r="Z71" s="94">
        <v>0</v>
      </c>
      <c r="AA71" s="86">
        <v>0</v>
      </c>
      <c r="AB71" s="95" t="s">
        <v>177</v>
      </c>
      <c r="AC71" s="86">
        <v>0</v>
      </c>
      <c r="AD71" s="95" t="s">
        <v>177</v>
      </c>
      <c r="AE71" s="88">
        <v>0</v>
      </c>
      <c r="AF71" s="95" t="s">
        <v>177</v>
      </c>
    </row>
    <row r="72" spans="1:32" customFormat="1" ht="14.4" customHeight="1" x14ac:dyDescent="0.3">
      <c r="A72" s="143" t="s">
        <v>221</v>
      </c>
      <c r="B72" s="118" t="s">
        <v>47</v>
      </c>
      <c r="C72" s="94">
        <v>0</v>
      </c>
      <c r="D72" s="94">
        <v>0</v>
      </c>
      <c r="E72" s="94">
        <v>0</v>
      </c>
      <c r="F72" s="94">
        <v>0</v>
      </c>
      <c r="G72" s="86">
        <v>0</v>
      </c>
      <c r="H72" s="95" t="s">
        <v>177</v>
      </c>
      <c r="I72" s="86">
        <v>0</v>
      </c>
      <c r="J72" s="95" t="s">
        <v>177</v>
      </c>
      <c r="K72" s="88">
        <v>0</v>
      </c>
      <c r="L72" s="95" t="s">
        <v>177</v>
      </c>
      <c r="M72" s="94">
        <v>0</v>
      </c>
      <c r="N72" s="94">
        <v>0</v>
      </c>
      <c r="O72" s="94">
        <v>0</v>
      </c>
      <c r="P72" s="94">
        <v>0</v>
      </c>
      <c r="Q72" s="86">
        <v>0</v>
      </c>
      <c r="R72" s="95" t="s">
        <v>177</v>
      </c>
      <c r="S72" s="86">
        <v>0</v>
      </c>
      <c r="T72" s="95" t="s">
        <v>177</v>
      </c>
      <c r="U72" s="88">
        <v>0</v>
      </c>
      <c r="V72" s="95" t="s">
        <v>177</v>
      </c>
      <c r="W72" s="94">
        <v>0</v>
      </c>
      <c r="X72" s="94">
        <v>0</v>
      </c>
      <c r="Y72" s="94">
        <v>0</v>
      </c>
      <c r="Z72" s="94">
        <v>0</v>
      </c>
      <c r="AA72" s="86">
        <v>0</v>
      </c>
      <c r="AB72" s="95" t="s">
        <v>177</v>
      </c>
      <c r="AC72" s="86">
        <v>0</v>
      </c>
      <c r="AD72" s="95" t="s">
        <v>177</v>
      </c>
      <c r="AE72" s="88">
        <v>0</v>
      </c>
      <c r="AF72" s="95" t="s">
        <v>177</v>
      </c>
    </row>
    <row r="73" spans="1:32" customFormat="1" ht="14.4" customHeight="1" x14ac:dyDescent="0.3">
      <c r="A73" s="143" t="s">
        <v>48</v>
      </c>
      <c r="B73" s="118" t="s">
        <v>48</v>
      </c>
      <c r="C73" s="94">
        <v>-52906.63</v>
      </c>
      <c r="D73" s="94">
        <v>-52906.63</v>
      </c>
      <c r="E73" s="94">
        <v>-85500</v>
      </c>
      <c r="F73" s="94">
        <v>0</v>
      </c>
      <c r="G73" s="86">
        <v>0</v>
      </c>
      <c r="H73" s="95" t="s">
        <v>177</v>
      </c>
      <c r="I73" s="86">
        <v>32593.370000000003</v>
      </c>
      <c r="J73" s="95">
        <v>38.1</v>
      </c>
      <c r="K73" s="88">
        <v>-52906.63</v>
      </c>
      <c r="L73" s="95" t="s">
        <v>178</v>
      </c>
      <c r="M73" s="94">
        <v>-166529.07</v>
      </c>
      <c r="N73" s="94">
        <v>-166529.07</v>
      </c>
      <c r="O73" s="94">
        <v>-256500</v>
      </c>
      <c r="P73" s="94">
        <v>0</v>
      </c>
      <c r="Q73" s="86">
        <v>0</v>
      </c>
      <c r="R73" s="95" t="s">
        <v>177</v>
      </c>
      <c r="S73" s="86">
        <v>89970.93</v>
      </c>
      <c r="T73" s="95">
        <v>35.1</v>
      </c>
      <c r="U73" s="88">
        <v>-166529.07</v>
      </c>
      <c r="V73" s="95" t="s">
        <v>178</v>
      </c>
      <c r="W73" s="94">
        <v>-403379.12</v>
      </c>
      <c r="X73" s="94">
        <v>-403379.12</v>
      </c>
      <c r="Y73" s="94">
        <v>-513000</v>
      </c>
      <c r="Z73" s="94">
        <v>0</v>
      </c>
      <c r="AA73" s="86">
        <v>0</v>
      </c>
      <c r="AB73" s="95" t="s">
        <v>177</v>
      </c>
      <c r="AC73" s="86">
        <v>109620.88</v>
      </c>
      <c r="AD73" s="95">
        <v>21.4</v>
      </c>
      <c r="AE73" s="88">
        <v>-403379.12</v>
      </c>
      <c r="AF73" s="95" t="s">
        <v>178</v>
      </c>
    </row>
    <row r="74" spans="1:32" customFormat="1" ht="14.4" customHeight="1" x14ac:dyDescent="0.3">
      <c r="A74" s="143" t="s">
        <v>49</v>
      </c>
      <c r="B74" s="118" t="s">
        <v>49</v>
      </c>
      <c r="C74" s="94">
        <v>518.45999999976721</v>
      </c>
      <c r="D74" s="94">
        <v>518.45999999976721</v>
      </c>
      <c r="E74" s="94">
        <v>111111</v>
      </c>
      <c r="F74" s="94">
        <v>1860.9999999996508</v>
      </c>
      <c r="G74" s="86">
        <v>0</v>
      </c>
      <c r="H74" s="95" t="s">
        <v>177</v>
      </c>
      <c r="I74" s="86">
        <v>-110592.54000000023</v>
      </c>
      <c r="J74" s="95">
        <v>-99.5</v>
      </c>
      <c r="K74" s="88">
        <v>-1342.5399999998835</v>
      </c>
      <c r="L74" s="95">
        <v>-72.099999999999994</v>
      </c>
      <c r="M74" s="94">
        <v>2212.6</v>
      </c>
      <c r="N74" s="94">
        <v>2212.6</v>
      </c>
      <c r="O74" s="94">
        <v>333333</v>
      </c>
      <c r="P74" s="94">
        <v>4390.9999999997672</v>
      </c>
      <c r="Q74" s="86">
        <v>0</v>
      </c>
      <c r="R74" s="95" t="s">
        <v>177</v>
      </c>
      <c r="S74" s="86">
        <v>-331120.40000000002</v>
      </c>
      <c r="T74" s="95">
        <v>-99.3</v>
      </c>
      <c r="U74" s="88">
        <v>-2178.3999999997673</v>
      </c>
      <c r="V74" s="95">
        <v>-49.6</v>
      </c>
      <c r="W74" s="94">
        <v>7452.6599999993014</v>
      </c>
      <c r="X74" s="94">
        <v>7452.6599999993014</v>
      </c>
      <c r="Y74" s="94">
        <v>333333</v>
      </c>
      <c r="Z74" s="94">
        <v>8864.9999999990687</v>
      </c>
      <c r="AA74" s="86">
        <v>0</v>
      </c>
      <c r="AB74" s="95" t="s">
        <v>177</v>
      </c>
      <c r="AC74" s="86">
        <v>-325880.34000000072</v>
      </c>
      <c r="AD74" s="95">
        <v>-97.8</v>
      </c>
      <c r="AE74" s="88">
        <v>-1412.3399999997673</v>
      </c>
      <c r="AF74" s="95">
        <v>-15.9</v>
      </c>
    </row>
    <row r="75" spans="1:32" customFormat="1" ht="14.4" customHeight="1" x14ac:dyDescent="0.3">
      <c r="A75" s="143" t="s">
        <v>222</v>
      </c>
      <c r="B75" s="121" t="s">
        <v>50</v>
      </c>
      <c r="C75" s="100">
        <v>0</v>
      </c>
      <c r="D75" s="100">
        <v>0</v>
      </c>
      <c r="E75" s="100">
        <v>0</v>
      </c>
      <c r="F75" s="100">
        <v>0</v>
      </c>
      <c r="G75" s="97">
        <v>0</v>
      </c>
      <c r="H75" s="98" t="s">
        <v>177</v>
      </c>
      <c r="I75" s="97">
        <v>0</v>
      </c>
      <c r="J75" s="98" t="s">
        <v>177</v>
      </c>
      <c r="K75" s="101">
        <v>0</v>
      </c>
      <c r="L75" s="98" t="s">
        <v>177</v>
      </c>
      <c r="M75" s="100">
        <v>0</v>
      </c>
      <c r="N75" s="100">
        <v>0</v>
      </c>
      <c r="O75" s="100">
        <v>0</v>
      </c>
      <c r="P75" s="100">
        <v>0</v>
      </c>
      <c r="Q75" s="97">
        <v>0</v>
      </c>
      <c r="R75" s="98" t="s">
        <v>177</v>
      </c>
      <c r="S75" s="97">
        <v>0</v>
      </c>
      <c r="T75" s="98" t="s">
        <v>177</v>
      </c>
      <c r="U75" s="101">
        <v>0</v>
      </c>
      <c r="V75" s="98" t="s">
        <v>177</v>
      </c>
      <c r="W75" s="100">
        <v>0</v>
      </c>
      <c r="X75" s="100">
        <v>0</v>
      </c>
      <c r="Y75" s="100">
        <v>0</v>
      </c>
      <c r="Z75" s="100">
        <v>0</v>
      </c>
      <c r="AA75" s="97">
        <v>0</v>
      </c>
      <c r="AB75" s="98" t="s">
        <v>177</v>
      </c>
      <c r="AC75" s="97">
        <v>0</v>
      </c>
      <c r="AD75" s="98" t="s">
        <v>177</v>
      </c>
      <c r="AE75" s="101">
        <v>0</v>
      </c>
      <c r="AF75" s="98" t="s">
        <v>177</v>
      </c>
    </row>
    <row r="76" spans="1:32" s="58" customFormat="1" ht="14.4" customHeight="1" x14ac:dyDescent="0.3">
      <c r="A76" s="142" t="s">
        <v>51</v>
      </c>
      <c r="B76" s="133" t="s">
        <v>51</v>
      </c>
      <c r="C76" s="125">
        <v>28821395.160000008</v>
      </c>
      <c r="D76" s="125">
        <v>28821395.160000008</v>
      </c>
      <c r="E76" s="125">
        <v>32629917.369310644</v>
      </c>
      <c r="F76" s="125">
        <v>32580383.929999985</v>
      </c>
      <c r="G76" s="127">
        <v>0</v>
      </c>
      <c r="H76" s="128" t="s">
        <v>177</v>
      </c>
      <c r="I76" s="127">
        <v>-3808522.2093106359</v>
      </c>
      <c r="J76" s="128">
        <v>-11.7</v>
      </c>
      <c r="K76" s="130">
        <v>-3758988.7699999772</v>
      </c>
      <c r="L76" s="128">
        <v>-11.5</v>
      </c>
      <c r="M76" s="125">
        <v>85729904.25999999</v>
      </c>
      <c r="N76" s="125">
        <v>85729904.25999999</v>
      </c>
      <c r="O76" s="125">
        <v>98041432.917562783</v>
      </c>
      <c r="P76" s="125">
        <v>96497285.540000066</v>
      </c>
      <c r="Q76" s="127">
        <v>0</v>
      </c>
      <c r="R76" s="128" t="s">
        <v>177</v>
      </c>
      <c r="S76" s="127">
        <v>-12311528.657562792</v>
      </c>
      <c r="T76" s="128">
        <v>-12.6</v>
      </c>
      <c r="U76" s="130">
        <v>-10767381.280000076</v>
      </c>
      <c r="V76" s="128">
        <v>-11.2</v>
      </c>
      <c r="W76" s="125">
        <v>184662062.56000012</v>
      </c>
      <c r="X76" s="125">
        <v>184662062.56000012</v>
      </c>
      <c r="Y76" s="125">
        <v>202979259.64268142</v>
      </c>
      <c r="Z76" s="125">
        <v>205205012.17999989</v>
      </c>
      <c r="AA76" s="127">
        <v>0</v>
      </c>
      <c r="AB76" s="128" t="s">
        <v>177</v>
      </c>
      <c r="AC76" s="127">
        <v>-18317197.082681298</v>
      </c>
      <c r="AD76" s="128">
        <v>-9</v>
      </c>
      <c r="AE76" s="130">
        <v>-20542949.619999766</v>
      </c>
      <c r="AF76" s="128">
        <v>-10</v>
      </c>
    </row>
    <row r="77" spans="1:32" customFormat="1" ht="14.4" customHeight="1" x14ac:dyDescent="0.3">
      <c r="A77" s="143"/>
      <c r="B77" s="105"/>
      <c r="C77" s="94"/>
      <c r="D77" s="94"/>
      <c r="E77" s="94"/>
      <c r="F77" s="94"/>
      <c r="G77" s="86"/>
      <c r="H77" s="95"/>
      <c r="I77" s="86"/>
      <c r="J77" s="95"/>
      <c r="K77" s="88"/>
      <c r="L77" s="95"/>
      <c r="M77" s="94"/>
      <c r="N77" s="94"/>
      <c r="O77" s="94"/>
      <c r="P77" s="94"/>
      <c r="Q77" s="86"/>
      <c r="R77" s="95"/>
      <c r="S77" s="86"/>
      <c r="T77" s="95"/>
      <c r="U77" s="88"/>
      <c r="V77" s="95"/>
      <c r="W77" s="94"/>
      <c r="X77" s="94"/>
      <c r="Y77" s="94"/>
      <c r="Z77" s="94"/>
      <c r="AA77" s="86"/>
      <c r="AB77" s="95"/>
      <c r="AC77" s="86"/>
      <c r="AD77" s="95"/>
      <c r="AE77" s="88"/>
      <c r="AF77" s="95"/>
    </row>
    <row r="78" spans="1:32" s="58" customFormat="1" ht="14.4" customHeight="1" x14ac:dyDescent="0.3">
      <c r="A78" s="145" t="s">
        <v>215</v>
      </c>
      <c r="B78" s="133" t="s">
        <v>215</v>
      </c>
      <c r="C78" s="125">
        <v>25773147.79000001</v>
      </c>
      <c r="D78" s="125">
        <v>25773147.79000001</v>
      </c>
      <c r="E78" s="125">
        <v>29336857.202344354</v>
      </c>
      <c r="F78" s="125">
        <v>29325763.109999996</v>
      </c>
      <c r="G78" s="127">
        <v>0</v>
      </c>
      <c r="H78" s="128" t="s">
        <v>177</v>
      </c>
      <c r="I78" s="127">
        <v>-3563709.412344344</v>
      </c>
      <c r="J78" s="128">
        <v>-12.1</v>
      </c>
      <c r="K78" s="130">
        <v>-3552615.3199999854</v>
      </c>
      <c r="L78" s="128">
        <v>-12.1</v>
      </c>
      <c r="M78" s="125">
        <v>77700356.640000015</v>
      </c>
      <c r="N78" s="125">
        <v>77700356.640000015</v>
      </c>
      <c r="O78" s="125">
        <v>88953061.152935252</v>
      </c>
      <c r="P78" s="125">
        <v>87633043.26000005</v>
      </c>
      <c r="Q78" s="127">
        <v>0</v>
      </c>
      <c r="R78" s="128" t="s">
        <v>177</v>
      </c>
      <c r="S78" s="127">
        <v>-11252704.512935236</v>
      </c>
      <c r="T78" s="128">
        <v>-12.7</v>
      </c>
      <c r="U78" s="130">
        <v>-9932686.6200000346</v>
      </c>
      <c r="V78" s="128">
        <v>-11.3</v>
      </c>
      <c r="W78" s="125">
        <v>167285246.78000009</v>
      </c>
      <c r="X78" s="125">
        <v>167285246.78000009</v>
      </c>
      <c r="Y78" s="125">
        <v>184155424.50134659</v>
      </c>
      <c r="Z78" s="125">
        <v>186386953.99999997</v>
      </c>
      <c r="AA78" s="127">
        <v>0</v>
      </c>
      <c r="AB78" s="128" t="s">
        <v>177</v>
      </c>
      <c r="AC78" s="127">
        <v>-16870177.721346498</v>
      </c>
      <c r="AD78" s="128">
        <v>-9.1999999999999993</v>
      </c>
      <c r="AE78" s="130">
        <v>-19101707.21999988</v>
      </c>
      <c r="AF78" s="128">
        <v>-10.199999999999999</v>
      </c>
    </row>
    <row r="79" spans="1:32" customFormat="1" ht="14.4" customHeight="1" x14ac:dyDescent="0.3">
      <c r="C79" s="40"/>
      <c r="D79" s="40"/>
      <c r="E79" s="40"/>
      <c r="F79" s="40"/>
      <c r="G79" s="40"/>
      <c r="H79" s="122"/>
      <c r="I79" s="40"/>
      <c r="J79" s="122"/>
      <c r="K79" s="40"/>
      <c r="L79" s="122"/>
      <c r="M79" s="40"/>
      <c r="N79" s="40"/>
      <c r="O79" s="40"/>
      <c r="P79" s="40"/>
      <c r="Q79" s="40"/>
      <c r="R79" s="122"/>
      <c r="S79" s="40"/>
      <c r="T79" s="122"/>
      <c r="U79" s="40"/>
      <c r="V79" s="122"/>
      <c r="W79" s="40"/>
      <c r="X79" s="40"/>
      <c r="Y79" s="40"/>
      <c r="Z79" s="40"/>
      <c r="AA79" s="40"/>
      <c r="AB79" s="122"/>
      <c r="AC79" s="40"/>
      <c r="AD79" s="122"/>
      <c r="AE79" s="40"/>
      <c r="AF79" s="122"/>
    </row>
    <row r="80" spans="1:32" customFormat="1" ht="14.4" customHeight="1" x14ac:dyDescent="0.3">
      <c r="C80" s="40"/>
      <c r="D80" s="40"/>
      <c r="E80" s="40"/>
      <c r="F80" s="40"/>
      <c r="G80" s="40"/>
      <c r="H80" s="122"/>
      <c r="I80" s="40"/>
      <c r="J80" s="122"/>
      <c r="K80" s="40"/>
      <c r="L80" s="122"/>
      <c r="M80" s="40"/>
      <c r="N80" s="40"/>
      <c r="O80" s="40"/>
      <c r="P80" s="40"/>
      <c r="Q80" s="40"/>
      <c r="R80" s="122"/>
      <c r="S80" s="40"/>
      <c r="T80" s="122"/>
      <c r="U80" s="40"/>
      <c r="V80" s="122"/>
      <c r="W80" s="40"/>
      <c r="X80" s="40"/>
      <c r="Y80" s="40"/>
      <c r="Z80" s="40"/>
      <c r="AA80" s="40"/>
      <c r="AB80" s="122"/>
      <c r="AC80" s="40"/>
      <c r="AD80" s="122"/>
      <c r="AE80" s="40"/>
      <c r="AF80" s="122"/>
    </row>
    <row r="81" spans="3:32" customFormat="1" ht="14.4" customHeight="1" x14ac:dyDescent="0.3">
      <c r="C81" s="40"/>
      <c r="D81" s="40"/>
      <c r="E81" s="40"/>
      <c r="F81" s="40"/>
      <c r="G81" s="40"/>
      <c r="H81" s="122"/>
      <c r="I81" s="40"/>
      <c r="J81" s="122"/>
      <c r="K81" s="40"/>
      <c r="L81" s="122"/>
      <c r="M81" s="40"/>
      <c r="N81" s="40"/>
      <c r="O81" s="40"/>
      <c r="P81" s="40"/>
      <c r="Q81" s="40"/>
      <c r="R81" s="122"/>
      <c r="S81" s="40"/>
      <c r="T81" s="122"/>
      <c r="U81" s="40"/>
      <c r="V81" s="122"/>
      <c r="W81" s="40"/>
      <c r="X81" s="40"/>
      <c r="Y81" s="40"/>
      <c r="Z81" s="40"/>
      <c r="AA81" s="40"/>
      <c r="AB81" s="122"/>
      <c r="AC81" s="40"/>
      <c r="AD81" s="122"/>
      <c r="AE81" s="40"/>
      <c r="AF81" s="122"/>
    </row>
    <row r="82" spans="3:32" customFormat="1" ht="14.4" customHeight="1" x14ac:dyDescent="0.3">
      <c r="C82" s="40"/>
      <c r="D82" s="40"/>
      <c r="E82" s="40"/>
      <c r="F82" s="40"/>
      <c r="G82" s="40"/>
      <c r="H82" s="122"/>
      <c r="I82" s="40"/>
      <c r="J82" s="122"/>
      <c r="K82" s="40"/>
      <c r="L82" s="122"/>
      <c r="M82" s="40"/>
      <c r="N82" s="40"/>
      <c r="O82" s="40"/>
      <c r="P82" s="40"/>
      <c r="Q82" s="40"/>
      <c r="R82" s="122"/>
      <c r="S82" s="40"/>
      <c r="T82" s="122"/>
      <c r="U82" s="40"/>
      <c r="V82" s="122"/>
      <c r="W82" s="40"/>
      <c r="X82" s="40"/>
      <c r="Y82" s="40"/>
      <c r="Z82" s="40"/>
      <c r="AA82" s="40"/>
      <c r="AB82" s="122"/>
      <c r="AC82" s="40"/>
      <c r="AD82" s="122"/>
      <c r="AE82" s="40"/>
      <c r="AF82" s="122"/>
    </row>
    <row r="83" spans="3:32" customFormat="1" ht="14.4" customHeight="1" x14ac:dyDescent="0.3">
      <c r="C83" s="40"/>
      <c r="D83" s="40"/>
      <c r="E83" s="40"/>
      <c r="F83" s="40"/>
      <c r="G83" s="40"/>
      <c r="H83" s="122"/>
      <c r="I83" s="40"/>
      <c r="J83" s="122"/>
      <c r="K83" s="40"/>
      <c r="L83" s="122"/>
      <c r="M83" s="40"/>
      <c r="N83" s="40"/>
      <c r="O83" s="40"/>
      <c r="P83" s="40"/>
      <c r="Q83" s="40"/>
      <c r="R83" s="122"/>
      <c r="S83" s="40"/>
      <c r="T83" s="122"/>
      <c r="U83" s="40"/>
      <c r="V83" s="122"/>
      <c r="W83" s="40"/>
      <c r="X83" s="40"/>
      <c r="Y83" s="40"/>
      <c r="Z83" s="40"/>
      <c r="AA83" s="40"/>
      <c r="AB83" s="122"/>
      <c r="AC83" s="40"/>
      <c r="AD83" s="122"/>
      <c r="AE83" s="40"/>
      <c r="AF83" s="122"/>
    </row>
    <row r="84" spans="3:32" customFormat="1" ht="14.4" customHeight="1" x14ac:dyDescent="0.3">
      <c r="C84" s="40"/>
      <c r="D84" s="40"/>
      <c r="E84" s="40"/>
      <c r="F84" s="40"/>
      <c r="G84" s="40"/>
      <c r="H84" s="122"/>
      <c r="I84" s="40"/>
      <c r="J84" s="122"/>
      <c r="K84" s="40"/>
      <c r="L84" s="122"/>
      <c r="M84" s="40"/>
      <c r="N84" s="40"/>
      <c r="O84" s="40"/>
      <c r="P84" s="40"/>
      <c r="Q84" s="40"/>
      <c r="R84" s="122"/>
      <c r="S84" s="40"/>
      <c r="T84" s="122"/>
      <c r="U84" s="40"/>
      <c r="V84" s="122"/>
      <c r="W84" s="40"/>
      <c r="X84" s="40"/>
      <c r="Y84" s="40"/>
      <c r="Z84" s="40"/>
      <c r="AA84" s="40"/>
      <c r="AB84" s="122"/>
      <c r="AC84" s="40"/>
      <c r="AD84" s="122"/>
      <c r="AE84" s="40"/>
      <c r="AF84" s="122"/>
    </row>
    <row r="85" spans="3:32" customFormat="1" ht="14.4" customHeight="1" x14ac:dyDescent="0.3">
      <c r="C85" s="40"/>
      <c r="D85" s="40"/>
      <c r="E85" s="40"/>
      <c r="F85" s="40"/>
      <c r="G85" s="40"/>
      <c r="H85" s="122"/>
      <c r="I85" s="40"/>
      <c r="J85" s="122"/>
      <c r="K85" s="40"/>
      <c r="L85" s="122"/>
      <c r="M85" s="40"/>
      <c r="N85" s="40"/>
      <c r="O85" s="40"/>
      <c r="P85" s="40"/>
      <c r="Q85" s="40"/>
      <c r="R85" s="122"/>
      <c r="S85" s="40"/>
      <c r="T85" s="122"/>
      <c r="U85" s="40"/>
      <c r="V85" s="122"/>
      <c r="W85" s="40"/>
      <c r="X85" s="40"/>
      <c r="Y85" s="40"/>
      <c r="Z85" s="40"/>
      <c r="AA85" s="40"/>
      <c r="AB85" s="122"/>
      <c r="AC85" s="40"/>
      <c r="AD85" s="122"/>
      <c r="AE85" s="40"/>
      <c r="AF85" s="122"/>
    </row>
    <row r="86" spans="3:32" customFormat="1" ht="14.4" customHeight="1" x14ac:dyDescent="0.3">
      <c r="C86" s="40"/>
      <c r="D86" s="40"/>
      <c r="E86" s="40"/>
      <c r="F86" s="40"/>
      <c r="G86" s="40"/>
      <c r="H86" s="122"/>
      <c r="I86" s="40"/>
      <c r="J86" s="122"/>
      <c r="K86" s="40"/>
      <c r="L86" s="122"/>
      <c r="M86" s="40"/>
      <c r="N86" s="40"/>
      <c r="O86" s="40"/>
      <c r="P86" s="40"/>
      <c r="Q86" s="40"/>
      <c r="R86" s="122"/>
      <c r="S86" s="40"/>
      <c r="T86" s="122"/>
      <c r="U86" s="40"/>
      <c r="V86" s="122"/>
      <c r="W86" s="40"/>
      <c r="X86" s="40"/>
      <c r="Y86" s="40"/>
      <c r="Z86" s="40"/>
      <c r="AA86" s="40"/>
      <c r="AB86" s="122"/>
      <c r="AC86" s="40"/>
      <c r="AD86" s="122"/>
      <c r="AE86" s="40"/>
      <c r="AF86" s="122"/>
    </row>
    <row r="87" spans="3:32" customFormat="1" ht="14.4" customHeight="1" x14ac:dyDescent="0.3">
      <c r="C87" s="40"/>
      <c r="D87" s="40"/>
      <c r="E87" s="40"/>
      <c r="F87" s="40"/>
      <c r="G87" s="40"/>
      <c r="H87" s="122"/>
      <c r="I87" s="40"/>
      <c r="J87" s="122"/>
      <c r="K87" s="40"/>
      <c r="L87" s="122"/>
      <c r="M87" s="40"/>
      <c r="N87" s="40"/>
      <c r="O87" s="40"/>
      <c r="P87" s="40"/>
      <c r="Q87" s="40"/>
      <c r="R87" s="122"/>
      <c r="S87" s="40"/>
      <c r="T87" s="122"/>
      <c r="U87" s="40"/>
      <c r="V87" s="122"/>
      <c r="W87" s="40"/>
      <c r="X87" s="40"/>
      <c r="Y87" s="40"/>
      <c r="Z87" s="40"/>
      <c r="AA87" s="40"/>
      <c r="AB87" s="122"/>
      <c r="AC87" s="40"/>
      <c r="AD87" s="122"/>
      <c r="AE87" s="40"/>
      <c r="AF87" s="122"/>
    </row>
    <row r="88" spans="3:32" customFormat="1" ht="14.4" customHeight="1" x14ac:dyDescent="0.3">
      <c r="C88" s="40"/>
      <c r="D88" s="40"/>
      <c r="E88" s="40"/>
      <c r="F88" s="40"/>
      <c r="G88" s="40"/>
      <c r="H88" s="122"/>
      <c r="I88" s="40"/>
      <c r="J88" s="122"/>
      <c r="K88" s="40"/>
      <c r="L88" s="122"/>
      <c r="M88" s="40"/>
      <c r="N88" s="40"/>
      <c r="O88" s="40"/>
      <c r="P88" s="40"/>
      <c r="Q88" s="40"/>
      <c r="R88" s="122"/>
      <c r="S88" s="40"/>
      <c r="T88" s="122"/>
      <c r="U88" s="40"/>
      <c r="V88" s="122"/>
      <c r="W88" s="40"/>
      <c r="X88" s="40"/>
      <c r="Y88" s="40"/>
      <c r="Z88" s="40"/>
      <c r="AA88" s="40"/>
      <c r="AB88" s="122"/>
      <c r="AC88" s="40"/>
      <c r="AD88" s="122"/>
      <c r="AE88" s="40"/>
      <c r="AF88" s="122"/>
    </row>
    <row r="89" spans="3:32" customFormat="1" ht="14.4" customHeight="1" x14ac:dyDescent="0.3">
      <c r="C89" s="40"/>
      <c r="D89" s="40"/>
      <c r="E89" s="40"/>
      <c r="F89" s="40"/>
      <c r="G89" s="40"/>
      <c r="H89" s="122"/>
      <c r="I89" s="40"/>
      <c r="J89" s="122"/>
      <c r="K89" s="40"/>
      <c r="L89" s="122"/>
      <c r="M89" s="40"/>
      <c r="N89" s="40"/>
      <c r="O89" s="40"/>
      <c r="P89" s="40"/>
      <c r="Q89" s="40"/>
      <c r="R89" s="122"/>
      <c r="S89" s="40"/>
      <c r="T89" s="122"/>
      <c r="U89" s="40"/>
      <c r="V89" s="122"/>
      <c r="W89" s="40"/>
      <c r="X89" s="40"/>
      <c r="Y89" s="40"/>
      <c r="Z89" s="40"/>
      <c r="AA89" s="40"/>
      <c r="AB89" s="122"/>
      <c r="AC89" s="40"/>
      <c r="AD89" s="122"/>
      <c r="AE89" s="40"/>
      <c r="AF89" s="122"/>
    </row>
    <row r="90" spans="3:32" customFormat="1" ht="14.4" customHeight="1" x14ac:dyDescent="0.3">
      <c r="H90" s="123"/>
      <c r="J90" s="123"/>
      <c r="L90" s="123"/>
      <c r="R90" s="123"/>
      <c r="T90" s="123"/>
      <c r="V90" s="123"/>
      <c r="AB90" s="123"/>
      <c r="AD90" s="123"/>
      <c r="AF90" s="123"/>
    </row>
    <row r="91" spans="3:32" customFormat="1" ht="14.4" customHeight="1" x14ac:dyDescent="0.3">
      <c r="H91" s="123"/>
      <c r="J91" s="123"/>
      <c r="L91" s="123"/>
      <c r="R91" s="123"/>
      <c r="T91" s="123"/>
      <c r="V91" s="123"/>
      <c r="AB91" s="123"/>
      <c r="AD91" s="123"/>
      <c r="AF91" s="123"/>
    </row>
    <row r="92" spans="3:32" customFormat="1" ht="14.4" customHeight="1" x14ac:dyDescent="0.3">
      <c r="H92" s="123"/>
      <c r="J92" s="123"/>
      <c r="L92" s="123"/>
      <c r="R92" s="123"/>
      <c r="T92" s="123"/>
      <c r="V92" s="123"/>
      <c r="AB92" s="123"/>
      <c r="AD92" s="123"/>
      <c r="AF92" s="123"/>
    </row>
    <row r="93" spans="3:32" customFormat="1" ht="14.4" customHeight="1" x14ac:dyDescent="0.3">
      <c r="H93" s="123"/>
      <c r="J93" s="123"/>
      <c r="L93" s="123"/>
      <c r="R93" s="123"/>
      <c r="T93" s="123"/>
      <c r="V93" s="123"/>
      <c r="AB93" s="123"/>
      <c r="AD93" s="123"/>
      <c r="AF93" s="123"/>
    </row>
    <row r="94" spans="3:32" customFormat="1" ht="14.4" customHeight="1" x14ac:dyDescent="0.3">
      <c r="H94" s="123"/>
      <c r="J94" s="123"/>
      <c r="L94" s="123"/>
      <c r="R94" s="123"/>
      <c r="T94" s="123"/>
      <c r="V94" s="123"/>
      <c r="AB94" s="123"/>
      <c r="AD94" s="123"/>
      <c r="AF94" s="123"/>
    </row>
    <row r="95" spans="3:32" customFormat="1" ht="14.4" customHeight="1" x14ac:dyDescent="0.3">
      <c r="H95" s="123"/>
      <c r="J95" s="123"/>
      <c r="L95" s="123"/>
      <c r="R95" s="123"/>
      <c r="T95" s="123"/>
      <c r="V95" s="123"/>
      <c r="AB95" s="123"/>
      <c r="AD95" s="123"/>
      <c r="AF95" s="123"/>
    </row>
    <row r="96" spans="3:32" customFormat="1" ht="14.4" customHeight="1" x14ac:dyDescent="0.3">
      <c r="H96" s="123"/>
      <c r="J96" s="123"/>
      <c r="L96" s="123"/>
      <c r="R96" s="123"/>
      <c r="T96" s="123"/>
      <c r="V96" s="123"/>
      <c r="AB96" s="123"/>
      <c r="AD96" s="123"/>
      <c r="AF96" s="123"/>
    </row>
    <row r="97" spans="8:32" customFormat="1" ht="14.4" customHeight="1" x14ac:dyDescent="0.3">
      <c r="H97" s="123"/>
      <c r="J97" s="123"/>
      <c r="L97" s="123"/>
      <c r="R97" s="123"/>
      <c r="T97" s="123"/>
      <c r="V97" s="123"/>
      <c r="AB97" s="123"/>
      <c r="AD97" s="123"/>
      <c r="AF97" s="123"/>
    </row>
    <row r="98" spans="8:32" customFormat="1" ht="14.4" customHeight="1" x14ac:dyDescent="0.3">
      <c r="H98" s="123"/>
      <c r="J98" s="123"/>
      <c r="L98" s="123"/>
      <c r="R98" s="123"/>
      <c r="T98" s="123"/>
      <c r="V98" s="123"/>
      <c r="AB98" s="123"/>
      <c r="AD98" s="123"/>
      <c r="AF98" s="123"/>
    </row>
    <row r="99" spans="8:32" customFormat="1" ht="14.4" customHeight="1" x14ac:dyDescent="0.3">
      <c r="H99" s="123"/>
      <c r="J99" s="123"/>
      <c r="L99" s="123"/>
      <c r="R99" s="123"/>
      <c r="T99" s="123"/>
      <c r="V99" s="123"/>
      <c r="AB99" s="123"/>
      <c r="AD99" s="123"/>
      <c r="AF99" s="123"/>
    </row>
    <row r="100" spans="8:32" customFormat="1" ht="14.4" customHeight="1" x14ac:dyDescent="0.3">
      <c r="H100" s="123"/>
      <c r="J100" s="123"/>
      <c r="L100" s="123"/>
      <c r="R100" s="123"/>
      <c r="T100" s="123"/>
      <c r="V100" s="123"/>
      <c r="AB100" s="123"/>
      <c r="AD100" s="123"/>
      <c r="AF100" s="123"/>
    </row>
    <row r="101" spans="8:32" customFormat="1" ht="14.4" customHeight="1" x14ac:dyDescent="0.3">
      <c r="H101" s="123"/>
      <c r="J101" s="123"/>
      <c r="L101" s="123"/>
      <c r="R101" s="123"/>
      <c r="T101" s="123"/>
      <c r="V101" s="123"/>
      <c r="AB101" s="123"/>
      <c r="AD101" s="123"/>
      <c r="AF101" s="123"/>
    </row>
    <row r="102" spans="8:32" customFormat="1" ht="14.4" customHeight="1" x14ac:dyDescent="0.3">
      <c r="H102" s="123"/>
      <c r="J102" s="123"/>
      <c r="L102" s="123"/>
      <c r="R102" s="123"/>
      <c r="T102" s="123"/>
      <c r="V102" s="123"/>
      <c r="AB102" s="123"/>
      <c r="AD102" s="123"/>
      <c r="AF102" s="123"/>
    </row>
    <row r="103" spans="8:32" customFormat="1" ht="14.4" customHeight="1" x14ac:dyDescent="0.3">
      <c r="H103" s="123"/>
      <c r="J103" s="123"/>
      <c r="L103" s="123"/>
      <c r="R103" s="123"/>
      <c r="T103" s="123"/>
      <c r="V103" s="123"/>
      <c r="AB103" s="123"/>
      <c r="AD103" s="123"/>
      <c r="AF103" s="123"/>
    </row>
    <row r="104" spans="8:32" customFormat="1" ht="14.4" customHeight="1" x14ac:dyDescent="0.3">
      <c r="H104" s="123"/>
      <c r="J104" s="123"/>
      <c r="L104" s="123"/>
      <c r="R104" s="123"/>
      <c r="T104" s="123"/>
      <c r="V104" s="123"/>
      <c r="AB104" s="123"/>
      <c r="AD104" s="123"/>
      <c r="AF104" s="123"/>
    </row>
    <row r="105" spans="8:32" customFormat="1" ht="14.4" customHeight="1" x14ac:dyDescent="0.3">
      <c r="H105" s="123"/>
      <c r="J105" s="123"/>
      <c r="L105" s="123"/>
      <c r="R105" s="123"/>
      <c r="T105" s="123"/>
      <c r="V105" s="123"/>
      <c r="AB105" s="123"/>
      <c r="AD105" s="123"/>
      <c r="AF105" s="123"/>
    </row>
    <row r="106" spans="8:32" customFormat="1" ht="14.4" customHeight="1" x14ac:dyDescent="0.3">
      <c r="H106" s="123"/>
      <c r="J106" s="123"/>
      <c r="L106" s="123"/>
      <c r="R106" s="123"/>
      <c r="T106" s="123"/>
      <c r="V106" s="123"/>
      <c r="AB106" s="123"/>
      <c r="AD106" s="123"/>
      <c r="AF106" s="123"/>
    </row>
    <row r="107" spans="8:32" customFormat="1" ht="14.4" customHeight="1" x14ac:dyDescent="0.3">
      <c r="H107" s="123"/>
      <c r="J107" s="123"/>
      <c r="L107" s="123"/>
      <c r="R107" s="123"/>
      <c r="T107" s="123"/>
      <c r="V107" s="123"/>
      <c r="AB107" s="123"/>
      <c r="AD107" s="123"/>
      <c r="AF107" s="123"/>
    </row>
  </sheetData>
  <mergeCells count="1">
    <mergeCell ref="A16:A17"/>
  </mergeCells>
  <conditionalFormatting sqref="C16:D16 F16:F17 C15:L15 G17:L17">
    <cfRule type="cellIs" dxfId="325" priority="103" operator="lessThan">
      <formula>0</formula>
    </cfRule>
  </conditionalFormatting>
  <conditionalFormatting sqref="C18:D18 F18 I18:L18">
    <cfRule type="cellIs" dxfId="324" priority="102" operator="lessThan">
      <formula>0</formula>
    </cfRule>
  </conditionalFormatting>
  <conditionalFormatting sqref="C19:D20 C22:D24 C29:D36 C41:D52 C72:D78 C54:D70 F54:F70 F72:F78 F41:F52 F29:F36 F22:F24 F19:F20 I19:L20 I22:L24 I29:L36 I41:L52 I72:L78 I54:L70">
    <cfRule type="cellIs" dxfId="323" priority="101" operator="lessThan">
      <formula>0</formula>
    </cfRule>
  </conditionalFormatting>
  <conditionalFormatting sqref="C21:D21 F21 I21:L21">
    <cfRule type="cellIs" dxfId="322" priority="100" operator="lessThan">
      <formula>0</formula>
    </cfRule>
  </conditionalFormatting>
  <conditionalFormatting sqref="C25:D28 F25:F28 I25:L28">
    <cfRule type="cellIs" dxfId="321" priority="99" operator="lessThan">
      <formula>0</formula>
    </cfRule>
  </conditionalFormatting>
  <conditionalFormatting sqref="C37:D38 F37:F38 I37:L38">
    <cfRule type="cellIs" dxfId="320" priority="98" operator="lessThan">
      <formula>0</formula>
    </cfRule>
  </conditionalFormatting>
  <conditionalFormatting sqref="C39:D40 F39:F40 I39:L40">
    <cfRule type="cellIs" dxfId="319" priority="97" operator="lessThan">
      <formula>0</formula>
    </cfRule>
  </conditionalFormatting>
  <conditionalFormatting sqref="C53:D53 F53 I53:L53">
    <cfRule type="cellIs" dxfId="318" priority="96" operator="lessThan">
      <formula>0</formula>
    </cfRule>
  </conditionalFormatting>
  <conditionalFormatting sqref="C71:D71 F71 I71:L71">
    <cfRule type="cellIs" dxfId="317" priority="95" operator="lessThan">
      <formula>0</formula>
    </cfRule>
  </conditionalFormatting>
  <conditionalFormatting sqref="D1:E1">
    <cfRule type="cellIs" dxfId="316" priority="94" operator="lessThan">
      <formula>0</formula>
    </cfRule>
  </conditionalFormatting>
  <conditionalFormatting sqref="E16">
    <cfRule type="cellIs" dxfId="315" priority="93" operator="lessThan">
      <formula>0</formula>
    </cfRule>
  </conditionalFormatting>
  <conditionalFormatting sqref="E18">
    <cfRule type="cellIs" dxfId="314" priority="92" operator="lessThan">
      <formula>0</formula>
    </cfRule>
  </conditionalFormatting>
  <conditionalFormatting sqref="E19:E20 E22:E24 E29:E36 E41:E52 E72:E78 E54:E70">
    <cfRule type="cellIs" dxfId="313" priority="91" operator="lessThan">
      <formula>0</formula>
    </cfRule>
  </conditionalFormatting>
  <conditionalFormatting sqref="E21">
    <cfRule type="cellIs" dxfId="312" priority="90" operator="lessThan">
      <formula>0</formula>
    </cfRule>
  </conditionalFormatting>
  <conditionalFormatting sqref="E25:E28">
    <cfRule type="cellIs" dxfId="311" priority="89" operator="lessThan">
      <formula>0</formula>
    </cfRule>
  </conditionalFormatting>
  <conditionalFormatting sqref="E37:E38">
    <cfRule type="cellIs" dxfId="310" priority="88" operator="lessThan">
      <formula>0</formula>
    </cfRule>
  </conditionalFormatting>
  <conditionalFormatting sqref="E39:E40">
    <cfRule type="cellIs" dxfId="309" priority="87" operator="lessThan">
      <formula>0</formula>
    </cfRule>
  </conditionalFormatting>
  <conditionalFormatting sqref="E53">
    <cfRule type="cellIs" dxfId="308" priority="86" operator="lessThan">
      <formula>0</formula>
    </cfRule>
  </conditionalFormatting>
  <conditionalFormatting sqref="E71">
    <cfRule type="cellIs" dxfId="307" priority="85" operator="lessThan">
      <formula>0</formula>
    </cfRule>
  </conditionalFormatting>
  <conditionalFormatting sqref="G18:H18">
    <cfRule type="cellIs" dxfId="306" priority="84" operator="lessThan">
      <formula>0</formula>
    </cfRule>
  </conditionalFormatting>
  <conditionalFormatting sqref="G20:H20 G22:H24 G29:H36 G41:H52 G72:H78 G54:H70 G19">
    <cfRule type="cellIs" dxfId="305" priority="83" operator="lessThan">
      <formula>0</formula>
    </cfRule>
  </conditionalFormatting>
  <conditionalFormatting sqref="G21:H21">
    <cfRule type="cellIs" dxfId="304" priority="82" operator="lessThan">
      <formula>0</formula>
    </cfRule>
  </conditionalFormatting>
  <conditionalFormatting sqref="G25:H28">
    <cfRule type="cellIs" dxfId="303" priority="81" operator="lessThan">
      <formula>0</formula>
    </cfRule>
  </conditionalFormatting>
  <conditionalFormatting sqref="G37:H38">
    <cfRule type="cellIs" dxfId="302" priority="80" operator="lessThan">
      <formula>0</formula>
    </cfRule>
  </conditionalFormatting>
  <conditionalFormatting sqref="G39:H40">
    <cfRule type="cellIs" dxfId="301" priority="79" operator="lessThan">
      <formula>0</formula>
    </cfRule>
  </conditionalFormatting>
  <conditionalFormatting sqref="G53:H53">
    <cfRule type="cellIs" dxfId="300" priority="78" operator="lessThan">
      <formula>0</formula>
    </cfRule>
  </conditionalFormatting>
  <conditionalFormatting sqref="G71:H71">
    <cfRule type="cellIs" dxfId="299" priority="77" operator="lessThan">
      <formula>0</formula>
    </cfRule>
  </conditionalFormatting>
  <conditionalFormatting sqref="H19">
    <cfRule type="cellIs" dxfId="298" priority="76" operator="lessThan">
      <formula>0</formula>
    </cfRule>
  </conditionalFormatting>
  <conditionalFormatting sqref="P17 N17">
    <cfRule type="cellIs" dxfId="297" priority="75" operator="lessThan">
      <formula>0</formula>
    </cfRule>
  </conditionalFormatting>
  <conditionalFormatting sqref="M18:N18 P18 S18:V18">
    <cfRule type="cellIs" dxfId="296" priority="74" operator="lessThan">
      <formula>0</formula>
    </cfRule>
  </conditionalFormatting>
  <conditionalFormatting sqref="M19:N20 M22:N24 M29:N36 M41:N52 M72:N78 M54:N70 P54:P70 P72:P78 P41:P52 P29:P36 P22:P24 P19:P20 S19:V20 S22:V24 S29:V36 S41:V52 S72:V78 S54:V70">
    <cfRule type="cellIs" dxfId="295" priority="73" operator="lessThan">
      <formula>0</formula>
    </cfRule>
  </conditionalFormatting>
  <conditionalFormatting sqref="M21:N21 P21 S21:V21">
    <cfRule type="cellIs" dxfId="294" priority="72" operator="lessThan">
      <formula>0</formula>
    </cfRule>
  </conditionalFormatting>
  <conditionalFormatting sqref="M25:N28 P25:P28 S25:V28">
    <cfRule type="cellIs" dxfId="293" priority="71" operator="lessThan">
      <formula>0</formula>
    </cfRule>
  </conditionalFormatting>
  <conditionalFormatting sqref="M37:N38 P37:P38 S37:V38">
    <cfRule type="cellIs" dxfId="292" priority="70" operator="lessThan">
      <formula>0</formula>
    </cfRule>
  </conditionalFormatting>
  <conditionalFormatting sqref="M39:N40 P39:P40 S39:V40">
    <cfRule type="cellIs" dxfId="291" priority="69" operator="lessThan">
      <formula>0</formula>
    </cfRule>
  </conditionalFormatting>
  <conditionalFormatting sqref="M53:N53 P53 S53:V53">
    <cfRule type="cellIs" dxfId="290" priority="68" operator="lessThan">
      <formula>0</formula>
    </cfRule>
  </conditionalFormatting>
  <conditionalFormatting sqref="M71:N71 P71 S71:V71">
    <cfRule type="cellIs" dxfId="289" priority="67" operator="lessThan">
      <formula>0</formula>
    </cfRule>
  </conditionalFormatting>
  <conditionalFormatting sqref="N1:O1">
    <cfRule type="cellIs" dxfId="288" priority="66" operator="lessThan">
      <formula>0</formula>
    </cfRule>
  </conditionalFormatting>
  <conditionalFormatting sqref="O17">
    <cfRule type="cellIs" dxfId="287" priority="65" operator="lessThan">
      <formula>0</formula>
    </cfRule>
  </conditionalFormatting>
  <conditionalFormatting sqref="O18">
    <cfRule type="cellIs" dxfId="286" priority="64" operator="lessThan">
      <formula>0</formula>
    </cfRule>
  </conditionalFormatting>
  <conditionalFormatting sqref="O19:O20 O22:O24 O29:O36 O41:O52 O72:O78 O54:O70">
    <cfRule type="cellIs" dxfId="285" priority="63" operator="lessThan">
      <formula>0</formula>
    </cfRule>
  </conditionalFormatting>
  <conditionalFormatting sqref="O21">
    <cfRule type="cellIs" dxfId="284" priority="62" operator="lessThan">
      <formula>0</formula>
    </cfRule>
  </conditionalFormatting>
  <conditionalFormatting sqref="O25:O28">
    <cfRule type="cellIs" dxfId="283" priority="61" operator="lessThan">
      <formula>0</formula>
    </cfRule>
  </conditionalFormatting>
  <conditionalFormatting sqref="O37:O38">
    <cfRule type="cellIs" dxfId="282" priority="60" operator="lessThan">
      <formula>0</formula>
    </cfRule>
  </conditionalFormatting>
  <conditionalFormatting sqref="O39:O40">
    <cfRule type="cellIs" dxfId="281" priority="59" operator="lessThan">
      <formula>0</formula>
    </cfRule>
  </conditionalFormatting>
  <conditionalFormatting sqref="O53">
    <cfRule type="cellIs" dxfId="280" priority="58" operator="lessThan">
      <formula>0</formula>
    </cfRule>
  </conditionalFormatting>
  <conditionalFormatting sqref="O71">
    <cfRule type="cellIs" dxfId="279" priority="57" operator="lessThan">
      <formula>0</formula>
    </cfRule>
  </conditionalFormatting>
  <conditionalFormatting sqref="Q18:R18">
    <cfRule type="cellIs" dxfId="278" priority="56" operator="lessThan">
      <formula>0</formula>
    </cfRule>
  </conditionalFormatting>
  <conditionalFormatting sqref="Q20:R20 Q22:R24 Q29:R36 Q41:R52 Q72:R78 Q54:R70 Q19">
    <cfRule type="cellIs" dxfId="277" priority="55" operator="lessThan">
      <formula>0</formula>
    </cfRule>
  </conditionalFormatting>
  <conditionalFormatting sqref="Q21:R21">
    <cfRule type="cellIs" dxfId="276" priority="54" operator="lessThan">
      <formula>0</formula>
    </cfRule>
  </conditionalFormatting>
  <conditionalFormatting sqref="Q25:R28">
    <cfRule type="cellIs" dxfId="275" priority="53" operator="lessThan">
      <formula>0</formula>
    </cfRule>
  </conditionalFormatting>
  <conditionalFormatting sqref="Q37:R38">
    <cfRule type="cellIs" dxfId="274" priority="52" operator="lessThan">
      <formula>0</formula>
    </cfRule>
  </conditionalFormatting>
  <conditionalFormatting sqref="Q39:R40">
    <cfRule type="cellIs" dxfId="273" priority="51" operator="lessThan">
      <formula>0</formula>
    </cfRule>
  </conditionalFormatting>
  <conditionalFormatting sqref="Q53:R53">
    <cfRule type="cellIs" dxfId="272" priority="50" operator="lessThan">
      <formula>0</formula>
    </cfRule>
  </conditionalFormatting>
  <conditionalFormatting sqref="Q71:R71">
    <cfRule type="cellIs" dxfId="271" priority="49" operator="lessThan">
      <formula>0</formula>
    </cfRule>
  </conditionalFormatting>
  <conditionalFormatting sqref="R19">
    <cfRule type="cellIs" dxfId="270" priority="48" operator="lessThan">
      <formula>0</formula>
    </cfRule>
  </conditionalFormatting>
  <conditionalFormatting sqref="Z17 X17">
    <cfRule type="cellIs" dxfId="269" priority="47" operator="lessThan">
      <formula>0</formula>
    </cfRule>
  </conditionalFormatting>
  <conditionalFormatting sqref="W18:X18 Z18 AC18:AF18">
    <cfRule type="cellIs" dxfId="268" priority="46" operator="lessThan">
      <formula>0</formula>
    </cfRule>
  </conditionalFormatting>
  <conditionalFormatting sqref="W19:X20 W22:X24 W29:X36 W41:X52 W72:X78 W54:X70 Z54:Z70 Z72:Z78 Z41:Z52 Z29:Z36 Z22:Z24 Z19:Z20 AC19:AF20 AC22:AF24 AC29:AF36 AC41:AF52 AC72:AF78 AC54:AF70">
    <cfRule type="cellIs" dxfId="267" priority="45" operator="lessThan">
      <formula>0</formula>
    </cfRule>
  </conditionalFormatting>
  <conditionalFormatting sqref="W21:X21 Z21 AC21:AF21">
    <cfRule type="cellIs" dxfId="266" priority="44" operator="lessThan">
      <formula>0</formula>
    </cfRule>
  </conditionalFormatting>
  <conditionalFormatting sqref="W25:X28 Z25:Z28 AC25:AF28">
    <cfRule type="cellIs" dxfId="265" priority="43" operator="lessThan">
      <formula>0</formula>
    </cfRule>
  </conditionalFormatting>
  <conditionalFormatting sqref="W37:X38 Z37:Z38 AC37:AF38">
    <cfRule type="cellIs" dxfId="264" priority="42" operator="lessThan">
      <formula>0</formula>
    </cfRule>
  </conditionalFormatting>
  <conditionalFormatting sqref="W39:X40 Z39:Z40 AC39:AF40">
    <cfRule type="cellIs" dxfId="263" priority="41" operator="lessThan">
      <formula>0</formula>
    </cfRule>
  </conditionalFormatting>
  <conditionalFormatting sqref="W53:X53 Z53 AC53:AF53">
    <cfRule type="cellIs" dxfId="262" priority="40" operator="lessThan">
      <formula>0</formula>
    </cfRule>
  </conditionalFormatting>
  <conditionalFormatting sqref="W71:X71 Z71 AC71:AF71">
    <cfRule type="cellIs" dxfId="261" priority="39" operator="lessThan">
      <formula>0</formula>
    </cfRule>
  </conditionalFormatting>
  <conditionalFormatting sqref="X1:Y1">
    <cfRule type="cellIs" dxfId="260" priority="38" operator="lessThan">
      <formula>0</formula>
    </cfRule>
  </conditionalFormatting>
  <conditionalFormatting sqref="Y17">
    <cfRule type="cellIs" dxfId="259" priority="37" operator="lessThan">
      <formula>0</formula>
    </cfRule>
  </conditionalFormatting>
  <conditionalFormatting sqref="Y18">
    <cfRule type="cellIs" dxfId="258" priority="36" operator="lessThan">
      <formula>0</formula>
    </cfRule>
  </conditionalFormatting>
  <conditionalFormatting sqref="Y19:Y20 Y22:Y24 Y29:Y36 Y41:Y52 Y72:Y78 Y54:Y70">
    <cfRule type="cellIs" dxfId="257" priority="35" operator="lessThan">
      <formula>0</formula>
    </cfRule>
  </conditionalFormatting>
  <conditionalFormatting sqref="Y21">
    <cfRule type="cellIs" dxfId="256" priority="34" operator="lessThan">
      <formula>0</formula>
    </cfRule>
  </conditionalFormatting>
  <conditionalFormatting sqref="Y25:Y28">
    <cfRule type="cellIs" dxfId="255" priority="33" operator="lessThan">
      <formula>0</formula>
    </cfRule>
  </conditionalFormatting>
  <conditionalFormatting sqref="Y37:Y38">
    <cfRule type="cellIs" dxfId="254" priority="32" operator="lessThan">
      <formula>0</formula>
    </cfRule>
  </conditionalFormatting>
  <conditionalFormatting sqref="Y39:Y40">
    <cfRule type="cellIs" dxfId="253" priority="31" operator="lessThan">
      <formula>0</formula>
    </cfRule>
  </conditionalFormatting>
  <conditionalFormatting sqref="Y53">
    <cfRule type="cellIs" dxfId="252" priority="30" operator="lessThan">
      <formula>0</formula>
    </cfRule>
  </conditionalFormatting>
  <conditionalFormatting sqref="Y71">
    <cfRule type="cellIs" dxfId="251" priority="29" operator="lessThan">
      <formula>0</formula>
    </cfRule>
  </conditionalFormatting>
  <conditionalFormatting sqref="AA18:AB18">
    <cfRule type="cellIs" dxfId="250" priority="28" operator="lessThan">
      <formula>0</formula>
    </cfRule>
  </conditionalFormatting>
  <conditionalFormatting sqref="AA20:AB20 AA22:AB24 AA29:AB36 AA41:AB52 AA72:AB78 AA54:AB70 AA19">
    <cfRule type="cellIs" dxfId="249" priority="27" operator="lessThan">
      <formula>0</formula>
    </cfRule>
  </conditionalFormatting>
  <conditionalFormatting sqref="AA21:AB21">
    <cfRule type="cellIs" dxfId="248" priority="26" operator="lessThan">
      <formula>0</formula>
    </cfRule>
  </conditionalFormatting>
  <conditionalFormatting sqref="AA25:AB28">
    <cfRule type="cellIs" dxfId="247" priority="25" operator="lessThan">
      <formula>0</formula>
    </cfRule>
  </conditionalFormatting>
  <conditionalFormatting sqref="AA37:AB38">
    <cfRule type="cellIs" dxfId="246" priority="24" operator="lessThan">
      <formula>0</formula>
    </cfRule>
  </conditionalFormatting>
  <conditionalFormatting sqref="AA39:AB40">
    <cfRule type="cellIs" dxfId="245" priority="23" operator="lessThan">
      <formula>0</formula>
    </cfRule>
  </conditionalFormatting>
  <conditionalFormatting sqref="AA53:AB53">
    <cfRule type="cellIs" dxfId="244" priority="22" operator="lessThan">
      <formula>0</formula>
    </cfRule>
  </conditionalFormatting>
  <conditionalFormatting sqref="AA71:AB71">
    <cfRule type="cellIs" dxfId="243" priority="21" operator="lessThan">
      <formula>0</formula>
    </cfRule>
  </conditionalFormatting>
  <conditionalFormatting sqref="AB19">
    <cfRule type="cellIs" dxfId="242" priority="20" operator="lessThan">
      <formula>0</formula>
    </cfRule>
  </conditionalFormatting>
  <conditionalFormatting sqref="M17">
    <cfRule type="cellIs" dxfId="241" priority="19" operator="lessThan">
      <formula>0</formula>
    </cfRule>
  </conditionalFormatting>
  <conditionalFormatting sqref="M15:P15 M16:N16 P16 S15:V15">
    <cfRule type="cellIs" dxfId="240" priority="18" operator="lessThan">
      <formula>0</formula>
    </cfRule>
  </conditionalFormatting>
  <conditionalFormatting sqref="O16">
    <cfRule type="cellIs" dxfId="239" priority="17" operator="lessThan">
      <formula>0</formula>
    </cfRule>
  </conditionalFormatting>
  <conditionalFormatting sqref="Q15:R15">
    <cfRule type="cellIs" dxfId="238" priority="16" operator="lessThan">
      <formula>0</formula>
    </cfRule>
  </conditionalFormatting>
  <conditionalFormatting sqref="W15:Z15 W16:X16 Z16 AC15:AF15">
    <cfRule type="cellIs" dxfId="237" priority="15" operator="lessThan">
      <formula>0</formula>
    </cfRule>
  </conditionalFormatting>
  <conditionalFormatting sqref="Y16">
    <cfRule type="cellIs" dxfId="236" priority="14" operator="lessThan">
      <formula>0</formula>
    </cfRule>
  </conditionalFormatting>
  <conditionalFormatting sqref="AA15:AB15">
    <cfRule type="cellIs" dxfId="235" priority="13" operator="lessThan">
      <formula>0</formula>
    </cfRule>
  </conditionalFormatting>
  <conditionalFormatting sqref="E17">
    <cfRule type="cellIs" dxfId="234" priority="12" operator="lessThan">
      <formula>0</formula>
    </cfRule>
  </conditionalFormatting>
  <conditionalFormatting sqref="J16:L16">
    <cfRule type="cellIs" dxfId="233" priority="11" operator="lessThan">
      <formula>0</formula>
    </cfRule>
  </conditionalFormatting>
  <conditionalFormatting sqref="G16:H16">
    <cfRule type="cellIs" dxfId="232" priority="10" operator="lessThan">
      <formula>0</formula>
    </cfRule>
  </conditionalFormatting>
  <conditionalFormatting sqref="I16">
    <cfRule type="cellIs" dxfId="231" priority="9" operator="lessThan">
      <formula>0</formula>
    </cfRule>
  </conditionalFormatting>
  <conditionalFormatting sqref="Q17:V17">
    <cfRule type="cellIs" dxfId="230" priority="8" operator="lessThan">
      <formula>0</formula>
    </cfRule>
  </conditionalFormatting>
  <conditionalFormatting sqref="T16:V16">
    <cfRule type="cellIs" dxfId="229" priority="7" operator="lessThan">
      <formula>0</formula>
    </cfRule>
  </conditionalFormatting>
  <conditionalFormatting sqref="Q16:R16">
    <cfRule type="cellIs" dxfId="228" priority="6" operator="lessThan">
      <formula>0</formula>
    </cfRule>
  </conditionalFormatting>
  <conditionalFormatting sqref="S16">
    <cfRule type="cellIs" dxfId="227" priority="5" operator="lessThan">
      <formula>0</formula>
    </cfRule>
  </conditionalFormatting>
  <conditionalFormatting sqref="AA17:AF17">
    <cfRule type="cellIs" dxfId="226" priority="4" operator="lessThan">
      <formula>0</formula>
    </cfRule>
  </conditionalFormatting>
  <conditionalFormatting sqref="AD16:AF16">
    <cfRule type="cellIs" dxfId="225" priority="3" operator="lessThan">
      <formula>0</formula>
    </cfRule>
  </conditionalFormatting>
  <conditionalFormatting sqref="AA16:AB16">
    <cfRule type="cellIs" dxfId="224" priority="2" operator="lessThan">
      <formula>0</formula>
    </cfRule>
  </conditionalFormatting>
  <conditionalFormatting sqref="AC16">
    <cfRule type="cellIs" dxfId="223" priority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G107"/>
  <sheetViews>
    <sheetView topLeftCell="B1" workbookViewId="0">
      <selection activeCell="AD79" sqref="AD79"/>
    </sheetView>
  </sheetViews>
  <sheetFormatPr defaultColWidth="8.88671875" defaultRowHeight="14.4" x14ac:dyDescent="0.3"/>
  <cols>
    <col min="1" max="1" width="38.109375" style="40" hidden="1" customWidth="1"/>
    <col min="2" max="2" width="36.77734375" style="40" customWidth="1"/>
    <col min="3" max="7" width="13.77734375" style="110" customWidth="1"/>
    <col min="8" max="8" width="8.77734375" style="110" customWidth="1"/>
    <col min="9" max="9" width="13.77734375" style="110" customWidth="1"/>
    <col min="10" max="10" width="8.77734375" style="110" customWidth="1"/>
    <col min="11" max="11" width="13.77734375" style="110" customWidth="1"/>
    <col min="12" max="12" width="8.77734375" style="110" customWidth="1"/>
    <col min="13" max="17" width="13.77734375" style="110" customWidth="1"/>
    <col min="18" max="18" width="8.77734375" style="110" customWidth="1"/>
    <col min="19" max="19" width="13.77734375" style="110" customWidth="1"/>
    <col min="20" max="20" width="8.77734375" style="110" customWidth="1"/>
    <col min="21" max="21" width="13.77734375" style="110" customWidth="1"/>
    <col min="22" max="22" width="8.77734375" style="110" customWidth="1"/>
    <col min="23" max="27" width="13.77734375" style="110" customWidth="1"/>
    <col min="28" max="28" width="8.77734375" style="110" customWidth="1"/>
    <col min="29" max="29" width="13.77734375" style="110" customWidth="1"/>
    <col min="30" max="30" width="8.77734375" style="110" customWidth="1"/>
    <col min="31" max="31" width="13.77734375" style="110" customWidth="1"/>
    <col min="32" max="32" width="8.77734375" style="110" customWidth="1"/>
    <col min="33" max="33" width="8.88671875" style="110"/>
    <col min="34" max="16384" width="8.88671875" style="40"/>
  </cols>
  <sheetData>
    <row r="1" spans="1:32" s="40" customFormat="1" ht="14.4" customHeight="1" x14ac:dyDescent="0.3">
      <c r="C1" s="110"/>
      <c r="D1" s="134" t="s">
        <v>233</v>
      </c>
      <c r="E1" s="65"/>
      <c r="F1" s="110"/>
      <c r="G1" s="110"/>
      <c r="H1" s="110"/>
      <c r="I1" s="110"/>
      <c r="J1" s="110"/>
      <c r="K1" s="110"/>
      <c r="L1" s="110"/>
      <c r="M1" s="110"/>
      <c r="N1" s="65"/>
      <c r="O1" s="65"/>
      <c r="P1" s="110"/>
      <c r="Q1" s="110"/>
      <c r="R1" s="110"/>
      <c r="S1" s="110"/>
      <c r="T1" s="110"/>
      <c r="U1" s="110"/>
      <c r="V1" s="110"/>
      <c r="W1" s="110"/>
      <c r="X1" s="65"/>
      <c r="Y1" s="65"/>
      <c r="Z1" s="110"/>
      <c r="AA1" s="110"/>
      <c r="AB1" s="110"/>
      <c r="AC1" s="110"/>
      <c r="AD1" s="110"/>
      <c r="AE1" s="110"/>
      <c r="AF1" s="110"/>
    </row>
    <row r="2" spans="1:32" s="40" customFormat="1" ht="14.4" hidden="1" customHeight="1" x14ac:dyDescent="0.3">
      <c r="B2" s="66" t="s">
        <v>188</v>
      </c>
      <c r="C2" s="66"/>
      <c r="D2" s="110"/>
      <c r="E2" s="110"/>
      <c r="F2" s="110"/>
      <c r="G2" s="110"/>
      <c r="H2" s="110"/>
      <c r="I2" s="110"/>
      <c r="J2" s="110"/>
      <c r="K2" s="110"/>
      <c r="L2" s="110"/>
      <c r="M2" s="66"/>
      <c r="N2" s="110"/>
      <c r="O2" s="110"/>
      <c r="P2" s="110"/>
      <c r="Q2" s="110"/>
      <c r="R2" s="110"/>
      <c r="S2" s="110"/>
      <c r="T2" s="110"/>
      <c r="U2" s="110"/>
      <c r="V2" s="110"/>
      <c r="W2" s="66"/>
      <c r="X2" s="110"/>
      <c r="Y2" s="110"/>
      <c r="Z2" s="110"/>
      <c r="AA2" s="110"/>
      <c r="AB2" s="110"/>
      <c r="AC2" s="110"/>
      <c r="AD2" s="110"/>
      <c r="AE2" s="110"/>
      <c r="AF2" s="110"/>
    </row>
    <row r="3" spans="1:32" s="40" customFormat="1" ht="14.4" hidden="1" customHeight="1" x14ac:dyDescent="0.3">
      <c r="B3" s="67" t="s">
        <v>189</v>
      </c>
      <c r="C3" s="68" t="s">
        <v>190</v>
      </c>
      <c r="D3" s="110"/>
      <c r="E3" s="110"/>
      <c r="F3" s="110"/>
      <c r="G3" s="110"/>
      <c r="H3" s="110"/>
      <c r="I3" s="110"/>
      <c r="J3" s="110"/>
      <c r="K3" s="110"/>
      <c r="L3" s="110"/>
      <c r="M3" s="68"/>
      <c r="N3" s="110"/>
      <c r="O3" s="110"/>
      <c r="P3" s="110"/>
      <c r="Q3" s="110"/>
      <c r="R3" s="110"/>
      <c r="S3" s="110"/>
      <c r="T3" s="110"/>
      <c r="U3" s="110"/>
      <c r="V3" s="110"/>
      <c r="W3" s="68"/>
      <c r="X3" s="110"/>
      <c r="Y3" s="110"/>
      <c r="Z3" s="110"/>
      <c r="AA3" s="110"/>
      <c r="AB3" s="110"/>
      <c r="AC3" s="110"/>
      <c r="AD3" s="110"/>
      <c r="AE3" s="110"/>
      <c r="AF3" s="110"/>
    </row>
    <row r="4" spans="1:32" s="40" customFormat="1" ht="14.4" customHeight="1" x14ac:dyDescent="0.3">
      <c r="B4" s="67" t="s">
        <v>191</v>
      </c>
      <c r="C4" s="69" t="s">
        <v>217</v>
      </c>
      <c r="D4" s="110"/>
      <c r="E4" s="110"/>
      <c r="F4" s="110"/>
      <c r="G4" s="110"/>
      <c r="H4" s="110"/>
      <c r="I4" s="110"/>
      <c r="J4" s="110"/>
      <c r="K4" s="110"/>
      <c r="L4" s="110"/>
      <c r="M4" s="69"/>
      <c r="N4" s="110"/>
      <c r="O4" s="110"/>
      <c r="P4" s="110"/>
      <c r="Q4" s="110"/>
      <c r="R4" s="110"/>
      <c r="S4" s="110"/>
      <c r="T4" s="110"/>
      <c r="U4" s="110"/>
      <c r="V4" s="110"/>
      <c r="W4" s="69"/>
      <c r="X4" s="110"/>
      <c r="Y4" s="110"/>
      <c r="Z4" s="110"/>
      <c r="AA4" s="110"/>
      <c r="AB4" s="110"/>
      <c r="AC4" s="110"/>
      <c r="AD4" s="110"/>
      <c r="AE4" s="110"/>
      <c r="AF4" s="110"/>
    </row>
    <row r="5" spans="1:32" s="40" customFormat="1" ht="14.4" customHeight="1" x14ac:dyDescent="0.3">
      <c r="B5" s="67" t="s">
        <v>192</v>
      </c>
      <c r="C5" s="68" t="s">
        <v>193</v>
      </c>
      <c r="D5" s="110"/>
      <c r="E5" s="110"/>
      <c r="F5" s="110"/>
      <c r="G5" s="110"/>
      <c r="H5" s="110"/>
      <c r="I5" s="110"/>
      <c r="J5" s="110"/>
      <c r="K5" s="110"/>
      <c r="L5" s="110"/>
      <c r="M5" s="68"/>
      <c r="N5" s="110"/>
      <c r="O5" s="110"/>
      <c r="P5" s="110"/>
      <c r="Q5" s="110"/>
      <c r="R5" s="110"/>
      <c r="S5" s="110"/>
      <c r="T5" s="110"/>
      <c r="U5" s="110"/>
      <c r="V5" s="110"/>
      <c r="W5" s="68"/>
      <c r="X5" s="110"/>
      <c r="Y5" s="110"/>
      <c r="Z5" s="110"/>
      <c r="AA5" s="110"/>
      <c r="AB5" s="110"/>
      <c r="AC5" s="110"/>
      <c r="AD5" s="110"/>
      <c r="AE5" s="110"/>
      <c r="AF5" s="110"/>
    </row>
    <row r="6" spans="1:32" s="40" customFormat="1" ht="14.4" customHeight="1" x14ac:dyDescent="0.3">
      <c r="B6" s="67" t="s">
        <v>194</v>
      </c>
      <c r="C6" s="68" t="s">
        <v>195</v>
      </c>
      <c r="D6" s="110"/>
      <c r="E6" s="110"/>
      <c r="F6" s="110"/>
      <c r="G6" s="110"/>
      <c r="H6" s="110"/>
      <c r="I6" s="110"/>
      <c r="J6" s="110"/>
      <c r="K6" s="110"/>
      <c r="L6" s="110"/>
      <c r="M6" s="68"/>
      <c r="N6" s="110"/>
      <c r="O6" s="110"/>
      <c r="P6" s="110"/>
      <c r="Q6" s="110"/>
      <c r="R6" s="110"/>
      <c r="S6" s="110"/>
      <c r="T6" s="110"/>
      <c r="U6" s="110"/>
      <c r="V6" s="110"/>
      <c r="W6" s="68"/>
      <c r="X6" s="110"/>
      <c r="Y6" s="110"/>
      <c r="Z6" s="110"/>
      <c r="AA6" s="110"/>
      <c r="AB6" s="110"/>
      <c r="AC6" s="110"/>
      <c r="AD6" s="110"/>
      <c r="AE6" s="110"/>
      <c r="AF6" s="110"/>
    </row>
    <row r="7" spans="1:32" s="40" customFormat="1" ht="14.4" customHeight="1" x14ac:dyDescent="0.3">
      <c r="B7" s="67" t="s">
        <v>196</v>
      </c>
      <c r="C7" s="68" t="s">
        <v>197</v>
      </c>
      <c r="D7" s="110"/>
      <c r="E7" s="110"/>
      <c r="F7" s="110"/>
      <c r="G7" s="110"/>
      <c r="H7" s="110"/>
      <c r="I7" s="110"/>
      <c r="J7" s="110"/>
      <c r="K7" s="110"/>
      <c r="L7" s="110"/>
      <c r="M7" s="68"/>
      <c r="N7" s="110"/>
      <c r="O7" s="110"/>
      <c r="P7" s="110"/>
      <c r="Q7" s="110"/>
      <c r="R7" s="110"/>
      <c r="S7" s="110"/>
      <c r="T7" s="110"/>
      <c r="U7" s="110"/>
      <c r="V7" s="110"/>
      <c r="W7" s="68"/>
      <c r="X7" s="110"/>
      <c r="Y7" s="110"/>
      <c r="Z7" s="110"/>
      <c r="AA7" s="110"/>
      <c r="AB7" s="110"/>
      <c r="AC7" s="110"/>
      <c r="AD7" s="110"/>
      <c r="AE7" s="110"/>
      <c r="AF7" s="110"/>
    </row>
    <row r="8" spans="1:32" s="40" customFormat="1" ht="14.4" customHeight="1" x14ac:dyDescent="0.3">
      <c r="B8" s="67" t="s">
        <v>198</v>
      </c>
      <c r="C8" s="68" t="s">
        <v>199</v>
      </c>
      <c r="D8" s="110"/>
      <c r="E8" s="110"/>
      <c r="F8" s="110"/>
      <c r="G8" s="110"/>
      <c r="H8" s="110"/>
      <c r="I8" s="110"/>
      <c r="J8" s="110"/>
      <c r="K8" s="110"/>
      <c r="L8" s="110"/>
      <c r="M8" s="68"/>
      <c r="N8" s="110"/>
      <c r="O8" s="110"/>
      <c r="P8" s="110"/>
      <c r="Q8" s="110"/>
      <c r="R8" s="110"/>
      <c r="S8" s="110"/>
      <c r="T8" s="110"/>
      <c r="U8" s="110"/>
      <c r="V8" s="110"/>
      <c r="W8" s="68"/>
      <c r="X8" s="110"/>
      <c r="Y8" s="110"/>
      <c r="Z8" s="110"/>
      <c r="AA8" s="110"/>
      <c r="AB8" s="110"/>
      <c r="AC8" s="110"/>
      <c r="AD8" s="110"/>
      <c r="AE8" s="110"/>
      <c r="AF8" s="110"/>
    </row>
    <row r="9" spans="1:32" s="40" customFormat="1" ht="14.4" customHeight="1" x14ac:dyDescent="0.3">
      <c r="B9" s="67" t="s">
        <v>200</v>
      </c>
      <c r="C9" s="68" t="s">
        <v>201</v>
      </c>
      <c r="D9" s="110"/>
      <c r="E9" s="110"/>
      <c r="F9" s="110"/>
      <c r="G9" s="110"/>
      <c r="H9" s="110"/>
      <c r="I9" s="110"/>
      <c r="J9" s="110"/>
      <c r="K9" s="110"/>
      <c r="L9" s="110"/>
      <c r="M9" s="68"/>
      <c r="N9" s="110"/>
      <c r="O9" s="110"/>
      <c r="P9" s="110"/>
      <c r="Q9" s="110"/>
      <c r="R9" s="110"/>
      <c r="S9" s="110"/>
      <c r="T9" s="110"/>
      <c r="U9" s="110"/>
      <c r="V9" s="110"/>
      <c r="W9" s="68"/>
      <c r="X9" s="110"/>
      <c r="Y9" s="110"/>
      <c r="Z9" s="110"/>
      <c r="AA9" s="110"/>
      <c r="AB9" s="110"/>
      <c r="AC9" s="110"/>
      <c r="AD9" s="110"/>
      <c r="AE9" s="110"/>
      <c r="AF9" s="110"/>
    </row>
    <row r="10" spans="1:32" s="40" customFormat="1" ht="14.4" customHeight="1" x14ac:dyDescent="0.3">
      <c r="B10" s="67" t="s">
        <v>202</v>
      </c>
      <c r="C10" s="68" t="s">
        <v>203</v>
      </c>
      <c r="D10" s="110"/>
      <c r="E10" s="110"/>
      <c r="F10" s="110"/>
      <c r="G10" s="110"/>
      <c r="H10" s="110"/>
      <c r="I10" s="110"/>
      <c r="J10" s="110"/>
      <c r="K10" s="110"/>
      <c r="L10" s="110"/>
      <c r="M10" s="68"/>
      <c r="N10" s="110"/>
      <c r="O10" s="110"/>
      <c r="P10" s="110"/>
      <c r="Q10" s="110"/>
      <c r="R10" s="110"/>
      <c r="S10" s="110"/>
      <c r="T10" s="110"/>
      <c r="U10" s="110"/>
      <c r="V10" s="110"/>
      <c r="W10" s="68"/>
      <c r="X10" s="110"/>
      <c r="Y10" s="110"/>
      <c r="Z10" s="110"/>
      <c r="AA10" s="110"/>
      <c r="AB10" s="110"/>
      <c r="AC10" s="110"/>
      <c r="AD10" s="110"/>
      <c r="AE10" s="110"/>
      <c r="AF10" s="110"/>
    </row>
    <row r="11" spans="1:32" s="40" customFormat="1" ht="14.4" customHeight="1" x14ac:dyDescent="0.3">
      <c r="B11" s="67" t="s">
        <v>204</v>
      </c>
      <c r="C11" s="68" t="s">
        <v>205</v>
      </c>
      <c r="D11" s="110"/>
      <c r="E11" s="110"/>
      <c r="F11" s="110"/>
      <c r="G11" s="110"/>
      <c r="H11" s="110"/>
      <c r="I11" s="110"/>
      <c r="J11" s="110"/>
      <c r="K11" s="110"/>
      <c r="L11" s="110"/>
      <c r="M11" s="68"/>
      <c r="N11" s="110"/>
      <c r="O11" s="110"/>
      <c r="P11" s="110"/>
      <c r="Q11" s="110"/>
      <c r="R11" s="110"/>
      <c r="S11" s="110"/>
      <c r="T11" s="110"/>
      <c r="U11" s="110"/>
      <c r="V11" s="110"/>
      <c r="W11" s="68"/>
      <c r="X11" s="110"/>
      <c r="Y11" s="110"/>
      <c r="Z11" s="110"/>
      <c r="AA11" s="110"/>
      <c r="AB11" s="110"/>
      <c r="AC11" s="110"/>
      <c r="AD11" s="110"/>
      <c r="AE11" s="110"/>
      <c r="AF11" s="110"/>
    </row>
    <row r="12" spans="1:32" s="40" customFormat="1" ht="14.4" customHeight="1" x14ac:dyDescent="0.3">
      <c r="B12" s="67" t="s">
        <v>206</v>
      </c>
      <c r="C12" s="69" t="s">
        <v>234</v>
      </c>
      <c r="D12" s="110"/>
      <c r="E12" s="110"/>
      <c r="F12" s="110"/>
      <c r="G12" s="110"/>
      <c r="H12" s="110"/>
      <c r="I12" s="110"/>
      <c r="J12" s="110"/>
      <c r="K12" s="110"/>
      <c r="L12" s="110"/>
      <c r="M12" s="69"/>
      <c r="N12" s="110"/>
      <c r="O12" s="110"/>
      <c r="P12" s="110"/>
      <c r="Q12" s="110"/>
      <c r="R12" s="110"/>
      <c r="S12" s="110"/>
      <c r="T12" s="110"/>
      <c r="U12" s="110"/>
      <c r="V12" s="110"/>
      <c r="W12" s="69"/>
      <c r="X12" s="110"/>
      <c r="Y12" s="110"/>
      <c r="Z12" s="110"/>
      <c r="AA12" s="110"/>
      <c r="AB12" s="110"/>
      <c r="AC12" s="110"/>
      <c r="AD12" s="110"/>
      <c r="AE12" s="110"/>
      <c r="AF12" s="110"/>
    </row>
    <row r="13" spans="1:32" s="40" customFormat="1" ht="14.4" customHeight="1" x14ac:dyDescent="0.3">
      <c r="A13" s="67"/>
      <c r="B13" s="67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</row>
    <row r="14" spans="1:32" s="40" customFormat="1" ht="15" customHeight="1" thickBot="1" x14ac:dyDescent="0.35">
      <c r="A14" s="67"/>
      <c r="B14" s="67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</row>
    <row r="15" spans="1:32" s="40" customFormat="1" ht="15" customHeight="1" thickBot="1" x14ac:dyDescent="0.35">
      <c r="C15" s="70" t="s">
        <v>207</v>
      </c>
      <c r="D15" s="71"/>
      <c r="E15" s="71"/>
      <c r="F15" s="71"/>
      <c r="G15" s="72"/>
      <c r="H15" s="73"/>
      <c r="I15" s="72"/>
      <c r="J15" s="73"/>
      <c r="K15" s="74"/>
      <c r="L15" s="75"/>
      <c r="M15" s="70" t="s">
        <v>2</v>
      </c>
      <c r="N15" s="71"/>
      <c r="O15" s="71"/>
      <c r="P15" s="71"/>
      <c r="Q15" s="72"/>
      <c r="R15" s="73"/>
      <c r="S15" s="72"/>
      <c r="T15" s="73"/>
      <c r="U15" s="74"/>
      <c r="V15" s="75"/>
      <c r="W15" s="70" t="s">
        <v>3</v>
      </c>
      <c r="X15" s="71"/>
      <c r="Y15" s="71"/>
      <c r="Z15" s="71"/>
      <c r="AA15" s="72"/>
      <c r="AB15" s="73"/>
      <c r="AC15" s="72"/>
      <c r="AD15" s="73"/>
      <c r="AE15" s="74"/>
      <c r="AF15" s="75"/>
    </row>
    <row r="16" spans="1:32" s="40" customFormat="1" ht="15" customHeight="1" thickBot="1" x14ac:dyDescent="0.35">
      <c r="A16" s="187"/>
      <c r="B16" s="146"/>
      <c r="C16" s="76" t="s">
        <v>234</v>
      </c>
      <c r="D16" s="77" t="s">
        <v>234</v>
      </c>
      <c r="E16" s="77" t="s">
        <v>234</v>
      </c>
      <c r="F16" s="77" t="s">
        <v>235</v>
      </c>
      <c r="G16" s="78" t="s">
        <v>240</v>
      </c>
      <c r="H16" s="79"/>
      <c r="I16" s="78" t="s">
        <v>208</v>
      </c>
      <c r="J16" s="79"/>
      <c r="K16" s="78" t="s">
        <v>209</v>
      </c>
      <c r="L16" s="79"/>
      <c r="M16" s="76" t="s">
        <v>236</v>
      </c>
      <c r="N16" s="77" t="s">
        <v>236</v>
      </c>
      <c r="O16" s="77" t="s">
        <v>236</v>
      </c>
      <c r="P16" s="77" t="s">
        <v>237</v>
      </c>
      <c r="Q16" s="78" t="s">
        <v>240</v>
      </c>
      <c r="R16" s="79"/>
      <c r="S16" s="78" t="s">
        <v>208</v>
      </c>
      <c r="T16" s="79"/>
      <c r="U16" s="78" t="s">
        <v>209</v>
      </c>
      <c r="V16" s="79"/>
      <c r="W16" s="76" t="s">
        <v>238</v>
      </c>
      <c r="X16" s="77" t="s">
        <v>238</v>
      </c>
      <c r="Y16" s="77" t="s">
        <v>238</v>
      </c>
      <c r="Z16" s="77" t="s">
        <v>239</v>
      </c>
      <c r="AA16" s="78" t="s">
        <v>240</v>
      </c>
      <c r="AB16" s="79"/>
      <c r="AC16" s="78" t="s">
        <v>208</v>
      </c>
      <c r="AD16" s="79"/>
      <c r="AE16" s="78" t="s">
        <v>209</v>
      </c>
      <c r="AF16" s="79"/>
    </row>
    <row r="17" spans="1:33" ht="15" customHeight="1" thickBot="1" x14ac:dyDescent="0.35">
      <c r="A17" s="187"/>
      <c r="B17" s="146"/>
      <c r="C17" s="111" t="s">
        <v>4</v>
      </c>
      <c r="D17" s="111" t="s">
        <v>241</v>
      </c>
      <c r="E17" s="80" t="s">
        <v>5</v>
      </c>
      <c r="F17" s="81" t="s">
        <v>4</v>
      </c>
      <c r="G17" s="82" t="s">
        <v>6</v>
      </c>
      <c r="H17" s="83" t="s">
        <v>7</v>
      </c>
      <c r="I17" s="82" t="s">
        <v>6</v>
      </c>
      <c r="J17" s="83" t="s">
        <v>7</v>
      </c>
      <c r="K17" s="82" t="s">
        <v>6</v>
      </c>
      <c r="L17" s="83" t="s">
        <v>7</v>
      </c>
      <c r="M17" s="84" t="s">
        <v>4</v>
      </c>
      <c r="N17" s="81" t="s">
        <v>241</v>
      </c>
      <c r="O17" s="81" t="s">
        <v>5</v>
      </c>
      <c r="P17" s="85" t="s">
        <v>4</v>
      </c>
      <c r="Q17" s="82" t="s">
        <v>6</v>
      </c>
      <c r="R17" s="83" t="s">
        <v>7</v>
      </c>
      <c r="S17" s="82" t="s">
        <v>6</v>
      </c>
      <c r="T17" s="83" t="s">
        <v>7</v>
      </c>
      <c r="U17" s="82" t="s">
        <v>6</v>
      </c>
      <c r="V17" s="83" t="s">
        <v>7</v>
      </c>
      <c r="W17" s="112" t="s">
        <v>4</v>
      </c>
      <c r="X17" s="81" t="s">
        <v>241</v>
      </c>
      <c r="Y17" s="81" t="s">
        <v>5</v>
      </c>
      <c r="Z17" s="85" t="s">
        <v>4</v>
      </c>
      <c r="AA17" s="82" t="s">
        <v>6</v>
      </c>
      <c r="AB17" s="83" t="s">
        <v>7</v>
      </c>
      <c r="AC17" s="82" t="s">
        <v>6</v>
      </c>
      <c r="AD17" s="83" t="s">
        <v>7</v>
      </c>
      <c r="AE17" s="82" t="s">
        <v>6</v>
      </c>
      <c r="AF17" s="83" t="s">
        <v>7</v>
      </c>
      <c r="AG17" s="40"/>
    </row>
    <row r="18" spans="1:33" ht="14.4" customHeight="1" x14ac:dyDescent="0.3">
      <c r="A18" s="135"/>
      <c r="B18" s="113"/>
      <c r="C18" s="86"/>
      <c r="D18" s="86"/>
      <c r="E18" s="86"/>
      <c r="F18" s="86"/>
      <c r="G18" s="86"/>
      <c r="H18" s="87"/>
      <c r="I18" s="86"/>
      <c r="J18" s="87"/>
      <c r="K18" s="88"/>
      <c r="L18" s="87"/>
      <c r="M18" s="86"/>
      <c r="N18" s="86"/>
      <c r="O18" s="86"/>
      <c r="P18" s="86"/>
      <c r="Q18" s="86"/>
      <c r="R18" s="87"/>
      <c r="S18" s="86"/>
      <c r="T18" s="87"/>
      <c r="U18" s="88"/>
      <c r="V18" s="87"/>
      <c r="W18" s="86"/>
      <c r="X18" s="86"/>
      <c r="Y18" s="86"/>
      <c r="Z18" s="86"/>
      <c r="AA18" s="86"/>
      <c r="AB18" s="87"/>
      <c r="AC18" s="86"/>
      <c r="AD18" s="87"/>
      <c r="AE18" s="88"/>
      <c r="AF18" s="87"/>
      <c r="AG18" s="40"/>
    </row>
    <row r="19" spans="1:33" s="58" customFormat="1" ht="14.4" customHeight="1" x14ac:dyDescent="0.3">
      <c r="A19" s="136" t="s">
        <v>8</v>
      </c>
      <c r="B19" s="124" t="s">
        <v>8</v>
      </c>
      <c r="C19" s="125">
        <v>2025516.5200000003</v>
      </c>
      <c r="D19" s="126">
        <v>2025516.5200000003</v>
      </c>
      <c r="E19" s="126">
        <v>1863988.6027678689</v>
      </c>
      <c r="F19" s="126">
        <v>1815729.61</v>
      </c>
      <c r="G19" s="127">
        <v>0</v>
      </c>
      <c r="H19" s="128" t="s">
        <v>177</v>
      </c>
      <c r="I19" s="127">
        <v>161527.91723213135</v>
      </c>
      <c r="J19" s="128">
        <v>8.6999999999999993</v>
      </c>
      <c r="K19" s="127">
        <v>209786.91000000015</v>
      </c>
      <c r="L19" s="128">
        <v>11.6</v>
      </c>
      <c r="M19" s="125">
        <v>5572586.6199999992</v>
      </c>
      <c r="N19" s="126">
        <v>5572586.6199999992</v>
      </c>
      <c r="O19" s="126">
        <v>5566043.1688686181</v>
      </c>
      <c r="P19" s="126">
        <v>5154615.1899999995</v>
      </c>
      <c r="Q19" s="127">
        <v>0</v>
      </c>
      <c r="R19" s="128" t="s">
        <v>177</v>
      </c>
      <c r="S19" s="127">
        <v>6543.4511313810945</v>
      </c>
      <c r="T19" s="128">
        <v>0.1</v>
      </c>
      <c r="U19" s="127">
        <v>417971.4299999997</v>
      </c>
      <c r="V19" s="128">
        <v>8.1</v>
      </c>
      <c r="W19" s="125">
        <v>11628584.179999998</v>
      </c>
      <c r="X19" s="126">
        <v>11628584.179999998</v>
      </c>
      <c r="Y19" s="126">
        <v>11985743.197137829</v>
      </c>
      <c r="Z19" s="126">
        <v>11248106.589999996</v>
      </c>
      <c r="AA19" s="127">
        <v>0</v>
      </c>
      <c r="AB19" s="128" t="s">
        <v>177</v>
      </c>
      <c r="AC19" s="127">
        <v>-357159.01713783108</v>
      </c>
      <c r="AD19" s="128">
        <v>-3</v>
      </c>
      <c r="AE19" s="127">
        <v>380477.59000000171</v>
      </c>
      <c r="AF19" s="128">
        <v>3.4</v>
      </c>
    </row>
    <row r="20" spans="1:33" s="58" customFormat="1" ht="14.4" customHeight="1" x14ac:dyDescent="0.3">
      <c r="A20" s="136"/>
      <c r="B20" s="114"/>
      <c r="C20" s="89"/>
      <c r="D20" s="89"/>
      <c r="E20" s="89"/>
      <c r="F20" s="89"/>
      <c r="G20" s="90"/>
      <c r="H20" s="91"/>
      <c r="I20" s="90"/>
      <c r="J20" s="91"/>
      <c r="K20" s="90"/>
      <c r="L20" s="91"/>
      <c r="M20" s="89"/>
      <c r="N20" s="89"/>
      <c r="O20" s="89"/>
      <c r="P20" s="89"/>
      <c r="Q20" s="90"/>
      <c r="R20" s="91"/>
      <c r="S20" s="90"/>
      <c r="T20" s="91"/>
      <c r="U20" s="90"/>
      <c r="V20" s="91"/>
      <c r="W20" s="89"/>
      <c r="X20" s="89"/>
      <c r="Y20" s="89"/>
      <c r="Z20" s="89"/>
      <c r="AA20" s="90"/>
      <c r="AB20" s="91"/>
      <c r="AC20" s="90"/>
      <c r="AD20" s="91"/>
      <c r="AE20" s="90"/>
      <c r="AF20" s="91"/>
    </row>
    <row r="21" spans="1:33" s="58" customFormat="1" ht="14.4" customHeight="1" x14ac:dyDescent="0.3">
      <c r="A21" s="136" t="s">
        <v>9</v>
      </c>
      <c r="B21" s="129" t="s">
        <v>9</v>
      </c>
      <c r="C21" s="126">
        <v>1610605.2900000005</v>
      </c>
      <c r="D21" s="126">
        <v>1610605.2900000005</v>
      </c>
      <c r="E21" s="126">
        <v>1935377.0793236825</v>
      </c>
      <c r="F21" s="126">
        <v>1918041.9300000006</v>
      </c>
      <c r="G21" s="127">
        <v>0</v>
      </c>
      <c r="H21" s="128" t="s">
        <v>177</v>
      </c>
      <c r="I21" s="127">
        <v>-324771.78932368197</v>
      </c>
      <c r="J21" s="128">
        <v>-16.8</v>
      </c>
      <c r="K21" s="127">
        <v>-307436.64000000013</v>
      </c>
      <c r="L21" s="128">
        <v>-16</v>
      </c>
      <c r="M21" s="126">
        <v>5104128.620000001</v>
      </c>
      <c r="N21" s="126">
        <v>5104128.620000001</v>
      </c>
      <c r="O21" s="126">
        <v>5762057.9154613568</v>
      </c>
      <c r="P21" s="126">
        <v>5806600.7300000004</v>
      </c>
      <c r="Q21" s="127">
        <v>0</v>
      </c>
      <c r="R21" s="128" t="s">
        <v>177</v>
      </c>
      <c r="S21" s="127">
        <v>-657929.29546135571</v>
      </c>
      <c r="T21" s="128">
        <v>-11.4</v>
      </c>
      <c r="U21" s="127">
        <v>-702472.1099999994</v>
      </c>
      <c r="V21" s="128">
        <v>-12.1</v>
      </c>
      <c r="W21" s="126">
        <v>11126134.930000002</v>
      </c>
      <c r="X21" s="126">
        <v>11126134.930000002</v>
      </c>
      <c r="Y21" s="126">
        <v>12049209.37277792</v>
      </c>
      <c r="Z21" s="126">
        <v>12640671.300000001</v>
      </c>
      <c r="AA21" s="127">
        <v>0</v>
      </c>
      <c r="AB21" s="128" t="s">
        <v>177</v>
      </c>
      <c r="AC21" s="127">
        <v>-923074.44277791865</v>
      </c>
      <c r="AD21" s="128">
        <v>-7.7</v>
      </c>
      <c r="AE21" s="127">
        <v>-1514536.3699999992</v>
      </c>
      <c r="AF21" s="128">
        <v>-12</v>
      </c>
    </row>
    <row r="22" spans="1:33" customFormat="1" ht="14.4" customHeight="1" x14ac:dyDescent="0.3">
      <c r="A22" s="137"/>
      <c r="B22" s="92"/>
      <c r="C22" s="93"/>
      <c r="D22" s="94"/>
      <c r="E22" s="94"/>
      <c r="F22" s="94"/>
      <c r="G22" s="86"/>
      <c r="H22" s="95"/>
      <c r="I22" s="86"/>
      <c r="J22" s="95"/>
      <c r="K22" s="86"/>
      <c r="L22" s="95"/>
      <c r="M22" s="93"/>
      <c r="N22" s="94"/>
      <c r="O22" s="94"/>
      <c r="P22" s="94"/>
      <c r="Q22" s="86"/>
      <c r="R22" s="95"/>
      <c r="S22" s="86"/>
      <c r="T22" s="95"/>
      <c r="U22" s="86"/>
      <c r="V22" s="95"/>
      <c r="W22" s="93"/>
      <c r="X22" s="94"/>
      <c r="Y22" s="94"/>
      <c r="Z22" s="94"/>
      <c r="AA22" s="86"/>
      <c r="AB22" s="95"/>
      <c r="AC22" s="86"/>
      <c r="AD22" s="95"/>
      <c r="AE22" s="86"/>
      <c r="AF22" s="95"/>
    </row>
    <row r="23" spans="1:33" customFormat="1" ht="14.4" customHeight="1" x14ac:dyDescent="0.3">
      <c r="A23" s="138" t="s">
        <v>10</v>
      </c>
      <c r="B23" s="115" t="s">
        <v>10</v>
      </c>
      <c r="C23" s="93">
        <v>1398508.42</v>
      </c>
      <c r="D23" s="93">
        <v>1398508.42</v>
      </c>
      <c r="E23" s="93">
        <v>1630844.2</v>
      </c>
      <c r="F23" s="93">
        <v>1523899.4300000002</v>
      </c>
      <c r="G23" s="86">
        <v>0</v>
      </c>
      <c r="H23" s="95" t="s">
        <v>177</v>
      </c>
      <c r="I23" s="86">
        <v>-232335.78000000003</v>
      </c>
      <c r="J23" s="95">
        <v>-14.2</v>
      </c>
      <c r="K23" s="86">
        <v>-125391.01000000024</v>
      </c>
      <c r="L23" s="95">
        <v>-8.1999999999999993</v>
      </c>
      <c r="M23" s="93">
        <v>3807884.58</v>
      </c>
      <c r="N23" s="93">
        <v>3807884.58</v>
      </c>
      <c r="O23" s="93">
        <v>4511603.08</v>
      </c>
      <c r="P23" s="93">
        <v>4127596.3800000004</v>
      </c>
      <c r="Q23" s="86">
        <v>0</v>
      </c>
      <c r="R23" s="95" t="s">
        <v>177</v>
      </c>
      <c r="S23" s="86">
        <v>-703718.5</v>
      </c>
      <c r="T23" s="95">
        <v>-15.6</v>
      </c>
      <c r="U23" s="86">
        <v>-319711.80000000028</v>
      </c>
      <c r="V23" s="95">
        <v>-7.7</v>
      </c>
      <c r="W23" s="93">
        <v>8066473.3600000013</v>
      </c>
      <c r="X23" s="93">
        <v>8066473.3600000013</v>
      </c>
      <c r="Y23" s="93">
        <v>8856692.8399999999</v>
      </c>
      <c r="Z23" s="93">
        <v>8363914.9000000004</v>
      </c>
      <c r="AA23" s="86">
        <v>0</v>
      </c>
      <c r="AB23" s="95" t="s">
        <v>177</v>
      </c>
      <c r="AC23" s="86">
        <v>-790219.47999999858</v>
      </c>
      <c r="AD23" s="95">
        <v>-8.9</v>
      </c>
      <c r="AE23" s="86">
        <v>-297441.53999999911</v>
      </c>
      <c r="AF23" s="95">
        <v>-3.6</v>
      </c>
    </row>
    <row r="24" spans="1:33" customFormat="1" ht="14.4" customHeight="1" x14ac:dyDescent="0.3">
      <c r="A24" s="138" t="s">
        <v>11</v>
      </c>
      <c r="B24" s="116" t="s">
        <v>11</v>
      </c>
      <c r="C24" s="93">
        <v>483762.06</v>
      </c>
      <c r="D24" s="94">
        <v>483762.06</v>
      </c>
      <c r="E24" s="94">
        <v>542283.91725302662</v>
      </c>
      <c r="F24" s="93">
        <v>539904.11</v>
      </c>
      <c r="G24" s="86">
        <v>0</v>
      </c>
      <c r="H24" s="95" t="s">
        <v>177</v>
      </c>
      <c r="I24" s="86">
        <v>-58521.857253026625</v>
      </c>
      <c r="J24" s="95">
        <v>-10.8</v>
      </c>
      <c r="K24" s="86">
        <v>-56142.049999999988</v>
      </c>
      <c r="L24" s="95">
        <v>-10.4</v>
      </c>
      <c r="M24" s="93">
        <v>1411023.1000000003</v>
      </c>
      <c r="N24" s="94">
        <v>1411023.1000000003</v>
      </c>
      <c r="O24" s="94">
        <v>1594212.1787274466</v>
      </c>
      <c r="P24" s="93">
        <v>1548915.4499999997</v>
      </c>
      <c r="Q24" s="86">
        <v>0</v>
      </c>
      <c r="R24" s="95" t="s">
        <v>177</v>
      </c>
      <c r="S24" s="86">
        <v>-183189.07872744626</v>
      </c>
      <c r="T24" s="95">
        <v>-11.5</v>
      </c>
      <c r="U24" s="86">
        <v>-137892.34999999939</v>
      </c>
      <c r="V24" s="95">
        <v>-8.9</v>
      </c>
      <c r="W24" s="93">
        <v>3062399.23</v>
      </c>
      <c r="X24" s="94">
        <v>3062399.23</v>
      </c>
      <c r="Y24" s="94">
        <v>3336102.973846768</v>
      </c>
      <c r="Z24" s="93">
        <v>3235524.67</v>
      </c>
      <c r="AA24" s="86">
        <v>0</v>
      </c>
      <c r="AB24" s="95" t="s">
        <v>177</v>
      </c>
      <c r="AC24" s="86">
        <v>-273703.74384676805</v>
      </c>
      <c r="AD24" s="95">
        <v>-8.1999999999999993</v>
      </c>
      <c r="AE24" s="86">
        <v>-173125.43999999994</v>
      </c>
      <c r="AF24" s="95">
        <v>-5.4</v>
      </c>
    </row>
    <row r="25" spans="1:33" customFormat="1" ht="14.4" customHeight="1" x14ac:dyDescent="0.3">
      <c r="A25" s="138" t="s">
        <v>12</v>
      </c>
      <c r="B25" s="116" t="s">
        <v>12</v>
      </c>
      <c r="C25" s="93">
        <v>1312194.18</v>
      </c>
      <c r="D25" s="93">
        <v>1312194.18</v>
      </c>
      <c r="E25" s="93">
        <v>1175572.56461694</v>
      </c>
      <c r="F25" s="93">
        <v>1199147.77</v>
      </c>
      <c r="G25" s="86">
        <v>0</v>
      </c>
      <c r="H25" s="95" t="s">
        <v>177</v>
      </c>
      <c r="I25" s="86">
        <v>136621.61538305995</v>
      </c>
      <c r="J25" s="95">
        <v>11.6</v>
      </c>
      <c r="K25" s="86">
        <v>113046.40999999992</v>
      </c>
      <c r="L25" s="95">
        <v>9.4</v>
      </c>
      <c r="M25" s="93">
        <v>3730724.8899999997</v>
      </c>
      <c r="N25" s="93">
        <v>3730724.8899999997</v>
      </c>
      <c r="O25" s="93">
        <v>3604023.8858210864</v>
      </c>
      <c r="P25" s="93">
        <v>3425328.35</v>
      </c>
      <c r="Q25" s="86">
        <v>0</v>
      </c>
      <c r="R25" s="95" t="s">
        <v>177</v>
      </c>
      <c r="S25" s="86">
        <v>126701.00417891331</v>
      </c>
      <c r="T25" s="95">
        <v>3.5</v>
      </c>
      <c r="U25" s="86">
        <v>305396.53999999957</v>
      </c>
      <c r="V25" s="95">
        <v>8.9</v>
      </c>
      <c r="W25" s="93">
        <v>7571559.879999999</v>
      </c>
      <c r="X25" s="93">
        <v>7571559.879999999</v>
      </c>
      <c r="Y25" s="93">
        <v>7712437.1620561583</v>
      </c>
      <c r="Z25" s="93">
        <v>7497581.7200000016</v>
      </c>
      <c r="AA25" s="86">
        <v>0</v>
      </c>
      <c r="AB25" s="95" t="s">
        <v>177</v>
      </c>
      <c r="AC25" s="86">
        <v>-140877.28205615934</v>
      </c>
      <c r="AD25" s="95">
        <v>-1.8</v>
      </c>
      <c r="AE25" s="86">
        <v>73978.159999997355</v>
      </c>
      <c r="AF25" s="95">
        <v>1</v>
      </c>
    </row>
    <row r="26" spans="1:33" customFormat="1" ht="14.4" customHeight="1" x14ac:dyDescent="0.3">
      <c r="A26" s="138" t="s">
        <v>13</v>
      </c>
      <c r="B26" s="116" t="s">
        <v>13</v>
      </c>
      <c r="C26" s="93">
        <v>1794012.2500000005</v>
      </c>
      <c r="D26" s="94">
        <v>1794012.2500000005</v>
      </c>
      <c r="E26" s="94">
        <v>1661146.043324813</v>
      </c>
      <c r="F26" s="93">
        <v>1746770.1100000003</v>
      </c>
      <c r="G26" s="86">
        <v>0</v>
      </c>
      <c r="H26" s="95" t="s">
        <v>177</v>
      </c>
      <c r="I26" s="86">
        <v>132866.20667518745</v>
      </c>
      <c r="J26" s="95">
        <v>8</v>
      </c>
      <c r="K26" s="86">
        <v>47242.14000000013</v>
      </c>
      <c r="L26" s="95">
        <v>2.7</v>
      </c>
      <c r="M26" s="93">
        <v>4831444.0999999996</v>
      </c>
      <c r="N26" s="94">
        <v>4831444.0999999996</v>
      </c>
      <c r="O26" s="94">
        <v>5039302.3699817369</v>
      </c>
      <c r="P26" s="93">
        <v>5003911.51</v>
      </c>
      <c r="Q26" s="86">
        <v>0</v>
      </c>
      <c r="R26" s="95" t="s">
        <v>177</v>
      </c>
      <c r="S26" s="86">
        <v>-207858.26998173725</v>
      </c>
      <c r="T26" s="95">
        <v>-4.0999999999999996</v>
      </c>
      <c r="U26" s="86">
        <v>-172467.41000000015</v>
      </c>
      <c r="V26" s="95">
        <v>-3.4</v>
      </c>
      <c r="W26" s="93">
        <v>9795342.9600000009</v>
      </c>
      <c r="X26" s="94">
        <v>9795342.9600000009</v>
      </c>
      <c r="Y26" s="94">
        <v>9995913.7200596742</v>
      </c>
      <c r="Z26" s="93">
        <v>9301643.9399999995</v>
      </c>
      <c r="AA26" s="86">
        <v>0</v>
      </c>
      <c r="AB26" s="95" t="s">
        <v>177</v>
      </c>
      <c r="AC26" s="86">
        <v>-200570.76005967334</v>
      </c>
      <c r="AD26" s="95">
        <v>-2</v>
      </c>
      <c r="AE26" s="86">
        <v>493699.02000000142</v>
      </c>
      <c r="AF26" s="95">
        <v>5.3</v>
      </c>
    </row>
    <row r="27" spans="1:33" customFormat="1" ht="14.4" customHeight="1" x14ac:dyDescent="0.3">
      <c r="A27" s="138" t="s">
        <v>14</v>
      </c>
      <c r="B27" s="116" t="s">
        <v>14</v>
      </c>
      <c r="C27" s="93">
        <v>1072029.8899999999</v>
      </c>
      <c r="D27" s="93">
        <v>1072029.8899999999</v>
      </c>
      <c r="E27" s="93">
        <v>1106075.24</v>
      </c>
      <c r="F27" s="93">
        <v>1001369.7799999999</v>
      </c>
      <c r="G27" s="86">
        <v>0</v>
      </c>
      <c r="H27" s="95" t="s">
        <v>177</v>
      </c>
      <c r="I27" s="86">
        <v>-34045.350000000093</v>
      </c>
      <c r="J27" s="95">
        <v>-3.1</v>
      </c>
      <c r="K27" s="86">
        <v>70660.109999999986</v>
      </c>
      <c r="L27" s="95">
        <v>7.1</v>
      </c>
      <c r="M27" s="93">
        <v>2737197.0199999996</v>
      </c>
      <c r="N27" s="93">
        <v>2737197.0199999996</v>
      </c>
      <c r="O27" s="93">
        <v>3000917.04</v>
      </c>
      <c r="P27" s="93">
        <v>2718790.04</v>
      </c>
      <c r="Q27" s="86">
        <v>0</v>
      </c>
      <c r="R27" s="95" t="s">
        <v>177</v>
      </c>
      <c r="S27" s="86">
        <v>-263720.02000000048</v>
      </c>
      <c r="T27" s="95">
        <v>-8.8000000000000007</v>
      </c>
      <c r="U27" s="86">
        <v>18406.979999999516</v>
      </c>
      <c r="V27" s="95">
        <v>0.7</v>
      </c>
      <c r="W27" s="93">
        <v>5674344.46</v>
      </c>
      <c r="X27" s="93">
        <v>5674344.46</v>
      </c>
      <c r="Y27" s="93">
        <v>6155489.7600000007</v>
      </c>
      <c r="Z27" s="93">
        <v>5633033.5900000008</v>
      </c>
      <c r="AA27" s="86">
        <v>0</v>
      </c>
      <c r="AB27" s="95" t="s">
        <v>177</v>
      </c>
      <c r="AC27" s="86">
        <v>-481145.30000000075</v>
      </c>
      <c r="AD27" s="95">
        <v>-7.8</v>
      </c>
      <c r="AE27" s="86">
        <v>41310.86999999918</v>
      </c>
      <c r="AF27" s="95">
        <v>0.7</v>
      </c>
    </row>
    <row r="28" spans="1:33" customFormat="1" ht="14.4" customHeight="1" x14ac:dyDescent="0.3">
      <c r="A28" s="138" t="s">
        <v>15</v>
      </c>
      <c r="B28" s="116" t="s">
        <v>15</v>
      </c>
      <c r="C28" s="93">
        <v>1150364.4400000006</v>
      </c>
      <c r="D28" s="93">
        <v>1150364.4400000006</v>
      </c>
      <c r="E28" s="93">
        <v>1268317.9706104593</v>
      </c>
      <c r="F28" s="93">
        <v>1200473.5600000003</v>
      </c>
      <c r="G28" s="86">
        <v>0</v>
      </c>
      <c r="H28" s="95" t="s">
        <v>177</v>
      </c>
      <c r="I28" s="86">
        <v>-117953.53061045869</v>
      </c>
      <c r="J28" s="95">
        <v>-9.3000000000000007</v>
      </c>
      <c r="K28" s="86">
        <v>-50109.119999999646</v>
      </c>
      <c r="L28" s="95">
        <v>-4.2</v>
      </c>
      <c r="M28" s="93">
        <v>4293321.5300000012</v>
      </c>
      <c r="N28" s="93">
        <v>4293321.5300000012</v>
      </c>
      <c r="O28" s="93">
        <v>4630433.8260885961</v>
      </c>
      <c r="P28" s="93">
        <v>4395498.78</v>
      </c>
      <c r="Q28" s="86">
        <v>0</v>
      </c>
      <c r="R28" s="95" t="s">
        <v>177</v>
      </c>
      <c r="S28" s="86">
        <v>-337112.29608859494</v>
      </c>
      <c r="T28" s="95">
        <v>-7.3</v>
      </c>
      <c r="U28" s="86">
        <v>-102177.24999999907</v>
      </c>
      <c r="V28" s="95">
        <v>-2.2999999999999998</v>
      </c>
      <c r="W28" s="93">
        <v>8404879.6100000013</v>
      </c>
      <c r="X28" s="93">
        <v>8404879.6100000013</v>
      </c>
      <c r="Y28" s="93">
        <v>8922901.5602198318</v>
      </c>
      <c r="Z28" s="93">
        <v>8598104.1699999962</v>
      </c>
      <c r="AA28" s="86">
        <v>0</v>
      </c>
      <c r="AB28" s="95" t="s">
        <v>177</v>
      </c>
      <c r="AC28" s="86">
        <v>-518021.9502198305</v>
      </c>
      <c r="AD28" s="95">
        <v>-5.8</v>
      </c>
      <c r="AE28" s="86">
        <v>-193224.55999999493</v>
      </c>
      <c r="AF28" s="95">
        <v>-2.2000000000000002</v>
      </c>
    </row>
    <row r="29" spans="1:33" customFormat="1" ht="14.4" customHeight="1" x14ac:dyDescent="0.3">
      <c r="A29" s="138" t="s">
        <v>16</v>
      </c>
      <c r="B29" s="116" t="s">
        <v>16</v>
      </c>
      <c r="C29" s="93">
        <v>740827.08999999985</v>
      </c>
      <c r="D29" s="93">
        <v>740827.08999999985</v>
      </c>
      <c r="E29" s="93">
        <v>874478.32220440614</v>
      </c>
      <c r="F29" s="93">
        <v>869420.44</v>
      </c>
      <c r="G29" s="86">
        <v>0</v>
      </c>
      <c r="H29" s="95" t="s">
        <v>177</v>
      </c>
      <c r="I29" s="86">
        <v>-133651.23220440629</v>
      </c>
      <c r="J29" s="95">
        <v>-15.3</v>
      </c>
      <c r="K29" s="86">
        <v>-128593.35000000009</v>
      </c>
      <c r="L29" s="95">
        <v>-14.8</v>
      </c>
      <c r="M29" s="93">
        <v>2281662.0299999998</v>
      </c>
      <c r="N29" s="93">
        <v>2281662.0299999998</v>
      </c>
      <c r="O29" s="93">
        <v>2732019.5490890103</v>
      </c>
      <c r="P29" s="93">
        <v>2712425</v>
      </c>
      <c r="Q29" s="86">
        <v>0</v>
      </c>
      <c r="R29" s="95" t="s">
        <v>177</v>
      </c>
      <c r="S29" s="86">
        <v>-450357.51908901054</v>
      </c>
      <c r="T29" s="95">
        <v>-16.5</v>
      </c>
      <c r="U29" s="86">
        <v>-430762.9700000002</v>
      </c>
      <c r="V29" s="95">
        <v>-15.9</v>
      </c>
      <c r="W29" s="93">
        <v>4810736.72</v>
      </c>
      <c r="X29" s="93">
        <v>4810736.72</v>
      </c>
      <c r="Y29" s="93">
        <v>5433673.2514362494</v>
      </c>
      <c r="Z29" s="93">
        <v>5454040.0200000014</v>
      </c>
      <c r="AA29" s="86">
        <v>0</v>
      </c>
      <c r="AB29" s="95" t="s">
        <v>177</v>
      </c>
      <c r="AC29" s="86">
        <v>-622936.53143624961</v>
      </c>
      <c r="AD29" s="95">
        <v>-11.5</v>
      </c>
      <c r="AE29" s="86">
        <v>-643303.30000000168</v>
      </c>
      <c r="AF29" s="95">
        <v>-11.8</v>
      </c>
    </row>
    <row r="30" spans="1:33" customFormat="1" ht="14.4" customHeight="1" x14ac:dyDescent="0.3">
      <c r="A30" s="138" t="s">
        <v>17</v>
      </c>
      <c r="B30" s="116" t="s">
        <v>17</v>
      </c>
      <c r="C30" s="93">
        <v>777131.41</v>
      </c>
      <c r="D30" s="94">
        <v>777131.41</v>
      </c>
      <c r="E30" s="94">
        <v>909300.19020505587</v>
      </c>
      <c r="F30" s="93">
        <v>886871.75999999989</v>
      </c>
      <c r="G30" s="86">
        <v>0</v>
      </c>
      <c r="H30" s="95" t="s">
        <v>177</v>
      </c>
      <c r="I30" s="86">
        <v>-132168.78020505584</v>
      </c>
      <c r="J30" s="95">
        <v>-14.5</v>
      </c>
      <c r="K30" s="86">
        <v>-109740.34999999986</v>
      </c>
      <c r="L30" s="95">
        <v>-12.4</v>
      </c>
      <c r="M30" s="93">
        <v>2033754.3900000001</v>
      </c>
      <c r="N30" s="94">
        <v>2033754.3900000001</v>
      </c>
      <c r="O30" s="94">
        <v>2321905.7124644015</v>
      </c>
      <c r="P30" s="93">
        <v>2236689.0299999998</v>
      </c>
      <c r="Q30" s="86">
        <v>0</v>
      </c>
      <c r="R30" s="95" t="s">
        <v>177</v>
      </c>
      <c r="S30" s="86">
        <v>-288151.32246440137</v>
      </c>
      <c r="T30" s="95">
        <v>-12.4</v>
      </c>
      <c r="U30" s="86">
        <v>-202934.63999999966</v>
      </c>
      <c r="V30" s="95">
        <v>-9.1</v>
      </c>
      <c r="W30" s="93">
        <v>4560008.1800000006</v>
      </c>
      <c r="X30" s="94">
        <v>4560008.1800000006</v>
      </c>
      <c r="Y30" s="94">
        <v>5058637.1779513424</v>
      </c>
      <c r="Z30" s="93">
        <v>4812570.83</v>
      </c>
      <c r="AA30" s="86">
        <v>0</v>
      </c>
      <c r="AB30" s="95" t="s">
        <v>177</v>
      </c>
      <c r="AC30" s="86">
        <v>-498628.99795134179</v>
      </c>
      <c r="AD30" s="95">
        <v>-9.9</v>
      </c>
      <c r="AE30" s="86">
        <v>-252562.64999999944</v>
      </c>
      <c r="AF30" s="95">
        <v>-5.2</v>
      </c>
    </row>
    <row r="31" spans="1:33" customFormat="1" ht="14.4" customHeight="1" x14ac:dyDescent="0.3">
      <c r="A31" s="138" t="s">
        <v>18</v>
      </c>
      <c r="B31" s="116" t="s">
        <v>18</v>
      </c>
      <c r="C31" s="93">
        <v>368826.35000000015</v>
      </c>
      <c r="D31" s="93">
        <v>368826.35000000015</v>
      </c>
      <c r="E31" s="93">
        <v>443060.7326371274</v>
      </c>
      <c r="F31" s="93">
        <v>425620.05</v>
      </c>
      <c r="G31" s="86">
        <v>0</v>
      </c>
      <c r="H31" s="95" t="s">
        <v>177</v>
      </c>
      <c r="I31" s="86">
        <v>-74234.382637127244</v>
      </c>
      <c r="J31" s="95">
        <v>-16.8</v>
      </c>
      <c r="K31" s="86">
        <v>-56793.699999999837</v>
      </c>
      <c r="L31" s="95">
        <v>-13.3</v>
      </c>
      <c r="M31" s="93">
        <v>1025094.9300000004</v>
      </c>
      <c r="N31" s="93">
        <v>1025094.9300000004</v>
      </c>
      <c r="O31" s="93">
        <v>1367213.3348779364</v>
      </c>
      <c r="P31" s="93">
        <v>1339744.08</v>
      </c>
      <c r="Q31" s="86">
        <v>0</v>
      </c>
      <c r="R31" s="95" t="s">
        <v>177</v>
      </c>
      <c r="S31" s="86">
        <v>-342118.404877936</v>
      </c>
      <c r="T31" s="95">
        <v>-25</v>
      </c>
      <c r="U31" s="86">
        <v>-314649.14999999967</v>
      </c>
      <c r="V31" s="95">
        <v>-23.5</v>
      </c>
      <c r="W31" s="93">
        <v>2402734.0800000005</v>
      </c>
      <c r="X31" s="93">
        <v>2402734.0800000005</v>
      </c>
      <c r="Y31" s="93">
        <v>2910826.6165988054</v>
      </c>
      <c r="Z31" s="93">
        <v>2891719.8099999996</v>
      </c>
      <c r="AA31" s="86">
        <v>0</v>
      </c>
      <c r="AB31" s="95" t="s">
        <v>177</v>
      </c>
      <c r="AC31" s="86">
        <v>-508092.53659880487</v>
      </c>
      <c r="AD31" s="95">
        <v>-17.5</v>
      </c>
      <c r="AE31" s="86">
        <v>-488985.72999999905</v>
      </c>
      <c r="AF31" s="95">
        <v>-16.899999999999999</v>
      </c>
    </row>
    <row r="32" spans="1:33" customFormat="1" ht="14.4" customHeight="1" x14ac:dyDescent="0.3">
      <c r="A32" s="138" t="s">
        <v>19</v>
      </c>
      <c r="B32" s="116" t="s">
        <v>19</v>
      </c>
      <c r="C32" s="96">
        <v>347271.67</v>
      </c>
      <c r="D32" s="96">
        <v>347271.67</v>
      </c>
      <c r="E32" s="96">
        <v>464983.46667574771</v>
      </c>
      <c r="F32" s="96">
        <v>446555.73999999987</v>
      </c>
      <c r="G32" s="97">
        <v>0</v>
      </c>
      <c r="H32" s="98" t="s">
        <v>177</v>
      </c>
      <c r="I32" s="97">
        <v>-117711.79667574773</v>
      </c>
      <c r="J32" s="98">
        <v>-25.3</v>
      </c>
      <c r="K32" s="97">
        <v>-99284.069999999891</v>
      </c>
      <c r="L32" s="98">
        <v>-22.2</v>
      </c>
      <c r="M32" s="96">
        <v>1135011.9699999997</v>
      </c>
      <c r="N32" s="96">
        <v>1135011.9699999997</v>
      </c>
      <c r="O32" s="96">
        <v>1409332.9400120396</v>
      </c>
      <c r="P32" s="96">
        <v>1342876.38</v>
      </c>
      <c r="Q32" s="97">
        <v>0</v>
      </c>
      <c r="R32" s="98" t="s">
        <v>177</v>
      </c>
      <c r="S32" s="97">
        <v>-274320.97001203988</v>
      </c>
      <c r="T32" s="98">
        <v>-19.5</v>
      </c>
      <c r="U32" s="97">
        <v>-207864.41000000015</v>
      </c>
      <c r="V32" s="98">
        <v>-15.5</v>
      </c>
      <c r="W32" s="96">
        <v>2521592.17</v>
      </c>
      <c r="X32" s="96">
        <v>2521592.17</v>
      </c>
      <c r="Y32" s="96">
        <v>2982253.1599682984</v>
      </c>
      <c r="Z32" s="96">
        <v>3032607.6199999996</v>
      </c>
      <c r="AA32" s="97">
        <v>0</v>
      </c>
      <c r="AB32" s="98" t="s">
        <v>177</v>
      </c>
      <c r="AC32" s="97">
        <v>-460660.98996829847</v>
      </c>
      <c r="AD32" s="98">
        <v>-15.4</v>
      </c>
      <c r="AE32" s="97">
        <v>-511015.44999999972</v>
      </c>
      <c r="AF32" s="98">
        <v>-16.899999999999999</v>
      </c>
    </row>
    <row r="33" spans="1:32" s="58" customFormat="1" ht="14.4" customHeight="1" x14ac:dyDescent="0.3">
      <c r="A33" s="136" t="s">
        <v>210</v>
      </c>
      <c r="B33" s="117" t="s">
        <v>210</v>
      </c>
      <c r="C33" s="126">
        <v>9444927.7600000016</v>
      </c>
      <c r="D33" s="126">
        <v>9444927.7600000016</v>
      </c>
      <c r="E33" s="126">
        <v>10076062.647527575</v>
      </c>
      <c r="F33" s="126">
        <v>9840032.7500000019</v>
      </c>
      <c r="G33" s="127">
        <v>0</v>
      </c>
      <c r="H33" s="128" t="s">
        <v>177</v>
      </c>
      <c r="I33" s="127">
        <v>-631134.88752757385</v>
      </c>
      <c r="J33" s="128">
        <v>-6.3</v>
      </c>
      <c r="K33" s="127">
        <v>-395104.99000000022</v>
      </c>
      <c r="L33" s="128">
        <v>-4</v>
      </c>
      <c r="M33" s="126">
        <v>27287118.539999995</v>
      </c>
      <c r="N33" s="126">
        <v>27287118.539999995</v>
      </c>
      <c r="O33" s="126">
        <v>30210963.917062256</v>
      </c>
      <c r="P33" s="126">
        <v>28851775</v>
      </c>
      <c r="Q33" s="127">
        <v>0</v>
      </c>
      <c r="R33" s="128" t="s">
        <v>177</v>
      </c>
      <c r="S33" s="127">
        <v>-2923845.3770622611</v>
      </c>
      <c r="T33" s="128">
        <v>-9.6999999999999993</v>
      </c>
      <c r="U33" s="127">
        <v>-1564656.4600000046</v>
      </c>
      <c r="V33" s="128">
        <v>-5.4</v>
      </c>
      <c r="W33" s="126">
        <v>56870070.650000036</v>
      </c>
      <c r="X33" s="126">
        <v>56870070.650000036</v>
      </c>
      <c r="Y33" s="126">
        <v>61364928.222137123</v>
      </c>
      <c r="Z33" s="126">
        <v>58820741.270000003</v>
      </c>
      <c r="AA33" s="127">
        <v>0</v>
      </c>
      <c r="AB33" s="128" t="s">
        <v>177</v>
      </c>
      <c r="AC33" s="127">
        <v>-4494857.5721370876</v>
      </c>
      <c r="AD33" s="128">
        <v>-7.3</v>
      </c>
      <c r="AE33" s="127">
        <v>-1950670.6199999675</v>
      </c>
      <c r="AF33" s="128">
        <v>-3.3</v>
      </c>
    </row>
    <row r="34" spans="1:32" customFormat="1" ht="14.4" customHeight="1" x14ac:dyDescent="0.3">
      <c r="A34" s="137"/>
      <c r="B34" s="99"/>
      <c r="C34" s="93"/>
      <c r="D34" s="93"/>
      <c r="E34" s="93"/>
      <c r="F34" s="93"/>
      <c r="G34" s="86"/>
      <c r="H34" s="95"/>
      <c r="I34" s="86"/>
      <c r="J34" s="95"/>
      <c r="K34" s="88"/>
      <c r="L34" s="95"/>
      <c r="M34" s="93"/>
      <c r="N34" s="93"/>
      <c r="O34" s="93"/>
      <c r="P34" s="93"/>
      <c r="Q34" s="86"/>
      <c r="R34" s="95"/>
      <c r="S34" s="86"/>
      <c r="T34" s="95"/>
      <c r="U34" s="88"/>
      <c r="V34" s="95"/>
      <c r="W34" s="93"/>
      <c r="X34" s="93"/>
      <c r="Y34" s="93"/>
      <c r="Z34" s="93"/>
      <c r="AA34" s="86"/>
      <c r="AB34" s="95"/>
      <c r="AC34" s="86"/>
      <c r="AD34" s="95"/>
      <c r="AE34" s="88"/>
      <c r="AF34" s="95"/>
    </row>
    <row r="35" spans="1:32" customFormat="1" ht="14.4" customHeight="1" x14ac:dyDescent="0.3">
      <c r="A35" s="138" t="s">
        <v>20</v>
      </c>
      <c r="B35" s="115" t="s">
        <v>20</v>
      </c>
      <c r="C35" s="93">
        <v>852208.48999999987</v>
      </c>
      <c r="D35" s="93">
        <v>852208.48999999987</v>
      </c>
      <c r="E35" s="93">
        <v>1011494.977062525</v>
      </c>
      <c r="F35" s="93">
        <v>915146.29</v>
      </c>
      <c r="G35" s="86">
        <v>0</v>
      </c>
      <c r="H35" s="95" t="s">
        <v>177</v>
      </c>
      <c r="I35" s="86">
        <v>-159286.48706252512</v>
      </c>
      <c r="J35" s="95">
        <v>-15.7</v>
      </c>
      <c r="K35" s="88">
        <v>-62937.800000000163</v>
      </c>
      <c r="L35" s="95">
        <v>-6.9</v>
      </c>
      <c r="M35" s="93">
        <v>2631224.4100000006</v>
      </c>
      <c r="N35" s="93">
        <v>2631224.4100000006</v>
      </c>
      <c r="O35" s="93">
        <v>3014848.6435403177</v>
      </c>
      <c r="P35" s="93">
        <v>2861645.57</v>
      </c>
      <c r="Q35" s="86">
        <v>0</v>
      </c>
      <c r="R35" s="95" t="s">
        <v>177</v>
      </c>
      <c r="S35" s="86">
        <v>-383624.23354031704</v>
      </c>
      <c r="T35" s="95">
        <v>-12.7</v>
      </c>
      <c r="U35" s="88">
        <v>-230421.15999999922</v>
      </c>
      <c r="V35" s="95">
        <v>-8.1</v>
      </c>
      <c r="W35" s="93">
        <v>5755901.8399999989</v>
      </c>
      <c r="X35" s="93">
        <v>5755901.8399999989</v>
      </c>
      <c r="Y35" s="93">
        <v>6092170.8046613112</v>
      </c>
      <c r="Z35" s="93">
        <v>5665803.7100000009</v>
      </c>
      <c r="AA35" s="86">
        <v>0</v>
      </c>
      <c r="AB35" s="95" t="s">
        <v>177</v>
      </c>
      <c r="AC35" s="86">
        <v>-336268.96466131229</v>
      </c>
      <c r="AD35" s="95">
        <v>-5.5</v>
      </c>
      <c r="AE35" s="88">
        <v>90098.129999998026</v>
      </c>
      <c r="AF35" s="95">
        <v>1.6</v>
      </c>
    </row>
    <row r="36" spans="1:32" customFormat="1" ht="14.4" customHeight="1" x14ac:dyDescent="0.3">
      <c r="A36" s="138" t="s">
        <v>21</v>
      </c>
      <c r="B36" s="116" t="s">
        <v>21</v>
      </c>
      <c r="C36" s="94">
        <v>483137.11000000004</v>
      </c>
      <c r="D36" s="93">
        <v>483137.11000000004</v>
      </c>
      <c r="E36" s="93">
        <v>612342.66230567917</v>
      </c>
      <c r="F36" s="93">
        <v>563015.64999999991</v>
      </c>
      <c r="G36" s="86">
        <v>0</v>
      </c>
      <c r="H36" s="95" t="s">
        <v>177</v>
      </c>
      <c r="I36" s="86">
        <v>-129205.55230567913</v>
      </c>
      <c r="J36" s="95">
        <v>-21.1</v>
      </c>
      <c r="K36" s="86">
        <v>-79878.539999999863</v>
      </c>
      <c r="L36" s="95">
        <v>-14.2</v>
      </c>
      <c r="M36" s="94">
        <v>1460967.41</v>
      </c>
      <c r="N36" s="93">
        <v>1460967.41</v>
      </c>
      <c r="O36" s="93">
        <v>1698586.0402794946</v>
      </c>
      <c r="P36" s="93">
        <v>1634022.0600000003</v>
      </c>
      <c r="Q36" s="86">
        <v>0</v>
      </c>
      <c r="R36" s="95" t="s">
        <v>177</v>
      </c>
      <c r="S36" s="86">
        <v>-237618.63027949468</v>
      </c>
      <c r="T36" s="95">
        <v>-14</v>
      </c>
      <c r="U36" s="86">
        <v>-173054.65000000037</v>
      </c>
      <c r="V36" s="95">
        <v>-10.6</v>
      </c>
      <c r="W36" s="94">
        <v>2971485.7299999995</v>
      </c>
      <c r="X36" s="93">
        <v>2971485.7299999995</v>
      </c>
      <c r="Y36" s="93">
        <v>3363317.2838176815</v>
      </c>
      <c r="Z36" s="93">
        <v>3329495.5100000007</v>
      </c>
      <c r="AA36" s="86">
        <v>0</v>
      </c>
      <c r="AB36" s="95" t="s">
        <v>177</v>
      </c>
      <c r="AC36" s="86">
        <v>-391831.55381768197</v>
      </c>
      <c r="AD36" s="95">
        <v>-11.7</v>
      </c>
      <c r="AE36" s="86">
        <v>-358009.78000000119</v>
      </c>
      <c r="AF36" s="95">
        <v>-10.8</v>
      </c>
    </row>
    <row r="37" spans="1:32" customFormat="1" ht="14.4" customHeight="1" x14ac:dyDescent="0.3">
      <c r="A37" s="138" t="s">
        <v>22</v>
      </c>
      <c r="B37" s="116" t="s">
        <v>22</v>
      </c>
      <c r="C37" s="93">
        <v>268420.82</v>
      </c>
      <c r="D37" s="93">
        <v>268420.82</v>
      </c>
      <c r="E37" s="93">
        <v>338018.41653796419</v>
      </c>
      <c r="F37" s="93">
        <v>328829.48000000004</v>
      </c>
      <c r="G37" s="86">
        <v>0</v>
      </c>
      <c r="H37" s="95" t="s">
        <v>177</v>
      </c>
      <c r="I37" s="86">
        <v>-69597.596537964186</v>
      </c>
      <c r="J37" s="95">
        <v>-20.6</v>
      </c>
      <c r="K37" s="86">
        <v>-60408.660000000033</v>
      </c>
      <c r="L37" s="95">
        <v>-18.399999999999999</v>
      </c>
      <c r="M37" s="93">
        <v>674832.16999999993</v>
      </c>
      <c r="N37" s="93">
        <v>674832.16999999993</v>
      </c>
      <c r="O37" s="93">
        <v>858035.21784014115</v>
      </c>
      <c r="P37" s="93">
        <v>836550.26</v>
      </c>
      <c r="Q37" s="86">
        <v>0</v>
      </c>
      <c r="R37" s="95" t="s">
        <v>177</v>
      </c>
      <c r="S37" s="86">
        <v>-183203.04784014123</v>
      </c>
      <c r="T37" s="95">
        <v>-21.4</v>
      </c>
      <c r="U37" s="86">
        <v>-161718.09000000008</v>
      </c>
      <c r="V37" s="95">
        <v>-19.3</v>
      </c>
      <c r="W37" s="93">
        <v>1538738.72</v>
      </c>
      <c r="X37" s="93">
        <v>1538738.72</v>
      </c>
      <c r="Y37" s="93">
        <v>1847677.3098748755</v>
      </c>
      <c r="Z37" s="93">
        <v>1801408.1800000002</v>
      </c>
      <c r="AA37" s="86">
        <v>0</v>
      </c>
      <c r="AB37" s="95" t="s">
        <v>177</v>
      </c>
      <c r="AC37" s="86">
        <v>-308938.5898748755</v>
      </c>
      <c r="AD37" s="95">
        <v>-16.7</v>
      </c>
      <c r="AE37" s="86">
        <v>-262669.4600000002</v>
      </c>
      <c r="AF37" s="95">
        <v>-14.6</v>
      </c>
    </row>
    <row r="38" spans="1:32" customFormat="1" ht="14.4" customHeight="1" x14ac:dyDescent="0.3">
      <c r="A38" s="138" t="s">
        <v>23</v>
      </c>
      <c r="B38" s="116" t="s">
        <v>23</v>
      </c>
      <c r="C38" s="93">
        <v>300285.24</v>
      </c>
      <c r="D38" s="94">
        <v>300285.24</v>
      </c>
      <c r="E38" s="94">
        <v>339209.08367950888</v>
      </c>
      <c r="F38" s="94">
        <v>296666.42999999993</v>
      </c>
      <c r="G38" s="86">
        <v>0</v>
      </c>
      <c r="H38" s="95" t="s">
        <v>177</v>
      </c>
      <c r="I38" s="86">
        <v>-38923.843679508893</v>
      </c>
      <c r="J38" s="95">
        <v>-11.5</v>
      </c>
      <c r="K38" s="86">
        <v>3618.8100000000559</v>
      </c>
      <c r="L38" s="95">
        <v>1.2</v>
      </c>
      <c r="M38" s="93">
        <v>865333.48</v>
      </c>
      <c r="N38" s="94">
        <v>865333.48</v>
      </c>
      <c r="O38" s="94">
        <v>961159.60524232383</v>
      </c>
      <c r="P38" s="94">
        <v>855155.7799999998</v>
      </c>
      <c r="Q38" s="86">
        <v>0</v>
      </c>
      <c r="R38" s="95" t="s">
        <v>177</v>
      </c>
      <c r="S38" s="86">
        <v>-95826.125242323847</v>
      </c>
      <c r="T38" s="95">
        <v>-10</v>
      </c>
      <c r="U38" s="86">
        <v>10177.700000000186</v>
      </c>
      <c r="V38" s="95">
        <v>1.2</v>
      </c>
      <c r="W38" s="93">
        <v>1822943.6200000003</v>
      </c>
      <c r="X38" s="94">
        <v>1822943.6200000003</v>
      </c>
      <c r="Y38" s="94">
        <v>2035392.138839406</v>
      </c>
      <c r="Z38" s="94">
        <v>1824949.7099999997</v>
      </c>
      <c r="AA38" s="86">
        <v>0</v>
      </c>
      <c r="AB38" s="95" t="s">
        <v>177</v>
      </c>
      <c r="AC38" s="86">
        <v>-212448.51883940562</v>
      </c>
      <c r="AD38" s="95">
        <v>-10.4</v>
      </c>
      <c r="AE38" s="86">
        <v>-2006.0899999993853</v>
      </c>
      <c r="AF38" s="95">
        <v>-0.1</v>
      </c>
    </row>
    <row r="39" spans="1:32" customFormat="1" ht="14.4" customHeight="1" x14ac:dyDescent="0.3">
      <c r="A39" s="138" t="s">
        <v>24</v>
      </c>
      <c r="B39" s="116" t="s">
        <v>24</v>
      </c>
      <c r="C39" s="93">
        <v>376697.2900000001</v>
      </c>
      <c r="D39" s="93">
        <v>376697.2900000001</v>
      </c>
      <c r="E39" s="93">
        <v>357532.12246108882</v>
      </c>
      <c r="F39" s="93">
        <v>345406.86</v>
      </c>
      <c r="G39" s="86">
        <v>0</v>
      </c>
      <c r="H39" s="95" t="s">
        <v>177</v>
      </c>
      <c r="I39" s="86">
        <v>19165.167538911279</v>
      </c>
      <c r="J39" s="95">
        <v>5.4</v>
      </c>
      <c r="K39" s="86">
        <v>31290.430000000109</v>
      </c>
      <c r="L39" s="95">
        <v>9.1</v>
      </c>
      <c r="M39" s="93">
        <v>898829.18000000017</v>
      </c>
      <c r="N39" s="93">
        <v>898829.18000000017</v>
      </c>
      <c r="O39" s="93">
        <v>866861.82422566309</v>
      </c>
      <c r="P39" s="93">
        <v>843659.98999999976</v>
      </c>
      <c r="Q39" s="86">
        <v>0</v>
      </c>
      <c r="R39" s="95" t="s">
        <v>177</v>
      </c>
      <c r="S39" s="86">
        <v>31967.355774337077</v>
      </c>
      <c r="T39" s="95">
        <v>3.7</v>
      </c>
      <c r="U39" s="86">
        <v>55169.19000000041</v>
      </c>
      <c r="V39" s="95">
        <v>6.5</v>
      </c>
      <c r="W39" s="93">
        <v>1951282.63</v>
      </c>
      <c r="X39" s="93">
        <v>1951282.63</v>
      </c>
      <c r="Y39" s="93">
        <v>1873621.4318892369</v>
      </c>
      <c r="Z39" s="93">
        <v>1811396.8299999996</v>
      </c>
      <c r="AA39" s="86">
        <v>0</v>
      </c>
      <c r="AB39" s="95" t="s">
        <v>177</v>
      </c>
      <c r="AC39" s="86">
        <v>77661.198110762984</v>
      </c>
      <c r="AD39" s="95">
        <v>4.0999999999999996</v>
      </c>
      <c r="AE39" s="86">
        <v>139885.80000000028</v>
      </c>
      <c r="AF39" s="95">
        <v>7.7</v>
      </c>
    </row>
    <row r="40" spans="1:32" customFormat="1" ht="14.4" customHeight="1" x14ac:dyDescent="0.3">
      <c r="A40" s="138" t="s">
        <v>25</v>
      </c>
      <c r="B40" s="118" t="s">
        <v>25</v>
      </c>
      <c r="C40" s="94">
        <v>206342.71</v>
      </c>
      <c r="D40" s="94">
        <v>206342.71</v>
      </c>
      <c r="E40" s="94">
        <v>217213.15314663062</v>
      </c>
      <c r="F40" s="94">
        <v>215114.69000000006</v>
      </c>
      <c r="G40" s="86">
        <v>0</v>
      </c>
      <c r="H40" s="95" t="s">
        <v>177</v>
      </c>
      <c r="I40" s="86">
        <v>-10870.443146630627</v>
      </c>
      <c r="J40" s="95">
        <v>-5</v>
      </c>
      <c r="K40" s="88">
        <v>-8771.9800000000687</v>
      </c>
      <c r="L40" s="95">
        <v>-4.0999999999999996</v>
      </c>
      <c r="M40" s="94">
        <v>633929.72</v>
      </c>
      <c r="N40" s="94">
        <v>633929.72</v>
      </c>
      <c r="O40" s="94">
        <v>618028.39834264619</v>
      </c>
      <c r="P40" s="94">
        <v>614078.42999999993</v>
      </c>
      <c r="Q40" s="86">
        <v>0</v>
      </c>
      <c r="R40" s="95" t="s">
        <v>177</v>
      </c>
      <c r="S40" s="86">
        <v>15901.321657353779</v>
      </c>
      <c r="T40" s="95">
        <v>2.6</v>
      </c>
      <c r="U40" s="88">
        <v>19851.290000000037</v>
      </c>
      <c r="V40" s="95">
        <v>3.2</v>
      </c>
      <c r="W40" s="94">
        <v>1292596.25</v>
      </c>
      <c r="X40" s="94">
        <v>1292596.25</v>
      </c>
      <c r="Y40" s="94">
        <v>1325126.8301915294</v>
      </c>
      <c r="Z40" s="94">
        <v>1313849.33</v>
      </c>
      <c r="AA40" s="86">
        <v>0</v>
      </c>
      <c r="AB40" s="95" t="s">
        <v>177</v>
      </c>
      <c r="AC40" s="86">
        <v>-32530.580191529356</v>
      </c>
      <c r="AD40" s="95">
        <v>-2.5</v>
      </c>
      <c r="AE40" s="88">
        <v>-21253.080000000075</v>
      </c>
      <c r="AF40" s="95">
        <v>-1.6</v>
      </c>
    </row>
    <row r="41" spans="1:32" customFormat="1" ht="14.4" customHeight="1" x14ac:dyDescent="0.3">
      <c r="A41" s="138" t="s">
        <v>26</v>
      </c>
      <c r="B41" s="118" t="s">
        <v>26</v>
      </c>
      <c r="C41" s="94">
        <v>98602.85</v>
      </c>
      <c r="D41" s="94">
        <v>98602.85</v>
      </c>
      <c r="E41" s="94">
        <v>117770.73032362958</v>
      </c>
      <c r="F41" s="93">
        <v>102720.2</v>
      </c>
      <c r="G41" s="86">
        <v>0</v>
      </c>
      <c r="H41" s="95" t="s">
        <v>177</v>
      </c>
      <c r="I41" s="86">
        <v>-19167.880323629579</v>
      </c>
      <c r="J41" s="95">
        <v>-16.3</v>
      </c>
      <c r="K41" s="88">
        <v>-4117.3499999999913</v>
      </c>
      <c r="L41" s="95">
        <v>-4</v>
      </c>
      <c r="M41" s="94">
        <v>308783.78000000003</v>
      </c>
      <c r="N41" s="94">
        <v>308783.78000000003</v>
      </c>
      <c r="O41" s="94">
        <v>376058.71019354212</v>
      </c>
      <c r="P41" s="93">
        <v>339919.18</v>
      </c>
      <c r="Q41" s="86">
        <v>0</v>
      </c>
      <c r="R41" s="95" t="s">
        <v>177</v>
      </c>
      <c r="S41" s="86">
        <v>-67274.930193542095</v>
      </c>
      <c r="T41" s="95">
        <v>-17.899999999999999</v>
      </c>
      <c r="U41" s="88">
        <v>-31135.399999999965</v>
      </c>
      <c r="V41" s="95">
        <v>-9.1999999999999993</v>
      </c>
      <c r="W41" s="94">
        <v>526628.02</v>
      </c>
      <c r="X41" s="94">
        <v>526628.02</v>
      </c>
      <c r="Y41" s="94">
        <v>625121.43602446094</v>
      </c>
      <c r="Z41" s="93">
        <v>669723.93999999994</v>
      </c>
      <c r="AA41" s="86">
        <v>0</v>
      </c>
      <c r="AB41" s="95" t="s">
        <v>177</v>
      </c>
      <c r="AC41" s="86">
        <v>-98493.416024460923</v>
      </c>
      <c r="AD41" s="95">
        <v>-15.8</v>
      </c>
      <c r="AE41" s="88">
        <v>-143095.91999999993</v>
      </c>
      <c r="AF41" s="95">
        <v>-21.4</v>
      </c>
    </row>
    <row r="42" spans="1:32" customFormat="1" ht="14.4" customHeight="1" x14ac:dyDescent="0.3">
      <c r="A42" s="138" t="s">
        <v>27</v>
      </c>
      <c r="B42" s="118" t="s">
        <v>27</v>
      </c>
      <c r="C42" s="94">
        <v>129949.24000000003</v>
      </c>
      <c r="D42" s="94">
        <v>129949.24000000003</v>
      </c>
      <c r="E42" s="94">
        <v>134121.30621131722</v>
      </c>
      <c r="F42" s="93">
        <v>132241.88999999998</v>
      </c>
      <c r="G42" s="86">
        <v>0</v>
      </c>
      <c r="H42" s="95" t="s">
        <v>177</v>
      </c>
      <c r="I42" s="86">
        <v>-4172.0662113171857</v>
      </c>
      <c r="J42" s="95">
        <v>-3.1</v>
      </c>
      <c r="K42" s="88">
        <v>-2292.6499999999505</v>
      </c>
      <c r="L42" s="95">
        <v>-1.7</v>
      </c>
      <c r="M42" s="94">
        <v>381973.42</v>
      </c>
      <c r="N42" s="94">
        <v>381973.42</v>
      </c>
      <c r="O42" s="94">
        <v>429547.85946085188</v>
      </c>
      <c r="P42" s="93">
        <v>427614.11</v>
      </c>
      <c r="Q42" s="86">
        <v>0</v>
      </c>
      <c r="R42" s="95" t="s">
        <v>177</v>
      </c>
      <c r="S42" s="86">
        <v>-47574.439460851892</v>
      </c>
      <c r="T42" s="95">
        <v>-11.1</v>
      </c>
      <c r="U42" s="88">
        <v>-45640.69</v>
      </c>
      <c r="V42" s="95">
        <v>-10.7</v>
      </c>
      <c r="W42" s="94">
        <v>969276.84</v>
      </c>
      <c r="X42" s="94">
        <v>969276.84</v>
      </c>
      <c r="Y42" s="94">
        <v>977078.12271745317</v>
      </c>
      <c r="Z42" s="93">
        <v>866417.6100000001</v>
      </c>
      <c r="AA42" s="86">
        <v>0</v>
      </c>
      <c r="AB42" s="95" t="s">
        <v>177</v>
      </c>
      <c r="AC42" s="86">
        <v>-7801.2827174531994</v>
      </c>
      <c r="AD42" s="95">
        <v>-0.8</v>
      </c>
      <c r="AE42" s="88">
        <v>102859.22999999986</v>
      </c>
      <c r="AF42" s="95">
        <v>11.9</v>
      </c>
    </row>
    <row r="43" spans="1:32" customFormat="1" ht="14.4" customHeight="1" x14ac:dyDescent="0.3">
      <c r="A43" s="138" t="s">
        <v>28</v>
      </c>
      <c r="B43" s="118" t="s">
        <v>28</v>
      </c>
      <c r="C43" s="96">
        <v>109105.47999999997</v>
      </c>
      <c r="D43" s="96">
        <v>109105.47999999997</v>
      </c>
      <c r="E43" s="96">
        <v>99561.617902748447</v>
      </c>
      <c r="F43" s="100">
        <v>92639.520000000033</v>
      </c>
      <c r="G43" s="97">
        <v>0</v>
      </c>
      <c r="H43" s="98" t="s">
        <v>177</v>
      </c>
      <c r="I43" s="97">
        <v>9543.86209725152</v>
      </c>
      <c r="J43" s="98">
        <v>9.6</v>
      </c>
      <c r="K43" s="101">
        <v>16465.959999999934</v>
      </c>
      <c r="L43" s="98">
        <v>17.8</v>
      </c>
      <c r="M43" s="96">
        <v>289029.59999999998</v>
      </c>
      <c r="N43" s="96">
        <v>289029.59999999998</v>
      </c>
      <c r="O43" s="96">
        <v>280651.5555449102</v>
      </c>
      <c r="P43" s="100">
        <v>266062.77</v>
      </c>
      <c r="Q43" s="97">
        <v>0</v>
      </c>
      <c r="R43" s="98" t="s">
        <v>177</v>
      </c>
      <c r="S43" s="97">
        <v>8378.044455089781</v>
      </c>
      <c r="T43" s="98">
        <v>3</v>
      </c>
      <c r="U43" s="101">
        <v>22966.829999999958</v>
      </c>
      <c r="V43" s="98">
        <v>8.6</v>
      </c>
      <c r="W43" s="96">
        <v>604156.76</v>
      </c>
      <c r="X43" s="96">
        <v>604156.76</v>
      </c>
      <c r="Y43" s="96">
        <v>593002.17107838392</v>
      </c>
      <c r="Z43" s="100">
        <v>529214.71999999997</v>
      </c>
      <c r="AA43" s="97">
        <v>0</v>
      </c>
      <c r="AB43" s="98" t="s">
        <v>177</v>
      </c>
      <c r="AC43" s="97">
        <v>11154.588921616087</v>
      </c>
      <c r="AD43" s="98">
        <v>1.9</v>
      </c>
      <c r="AE43" s="101">
        <v>74942.040000000037</v>
      </c>
      <c r="AF43" s="98">
        <v>14.2</v>
      </c>
    </row>
    <row r="44" spans="1:32" s="58" customFormat="1" ht="14.4" customHeight="1" x14ac:dyDescent="0.3">
      <c r="A44" s="136" t="s">
        <v>211</v>
      </c>
      <c r="B44" s="119" t="s">
        <v>211</v>
      </c>
      <c r="C44" s="126">
        <v>2824749.23</v>
      </c>
      <c r="D44" s="125">
        <v>2824749.23</v>
      </c>
      <c r="E44" s="125">
        <v>3227264.0696310918</v>
      </c>
      <c r="F44" s="125">
        <v>2991781.0100000002</v>
      </c>
      <c r="G44" s="127">
        <v>0</v>
      </c>
      <c r="H44" s="128" t="s">
        <v>177</v>
      </c>
      <c r="I44" s="127">
        <v>-402514.8396310918</v>
      </c>
      <c r="J44" s="128">
        <v>-12.5</v>
      </c>
      <c r="K44" s="130">
        <v>-167031.78000000026</v>
      </c>
      <c r="L44" s="128">
        <v>-5.6</v>
      </c>
      <c r="M44" s="126">
        <v>8144903.169999999</v>
      </c>
      <c r="N44" s="125">
        <v>8144903.169999999</v>
      </c>
      <c r="O44" s="125">
        <v>9103777.8546698894</v>
      </c>
      <c r="P44" s="125">
        <v>8678708.1499999985</v>
      </c>
      <c r="Q44" s="127">
        <v>0</v>
      </c>
      <c r="R44" s="128" t="s">
        <v>177</v>
      </c>
      <c r="S44" s="127">
        <v>-958874.68466989044</v>
      </c>
      <c r="T44" s="128">
        <v>-10.5</v>
      </c>
      <c r="U44" s="130">
        <v>-533804.97999999952</v>
      </c>
      <c r="V44" s="128">
        <v>-6.2</v>
      </c>
      <c r="W44" s="126">
        <v>17433010.41</v>
      </c>
      <c r="X44" s="125">
        <v>17433010.41</v>
      </c>
      <c r="Y44" s="125">
        <v>18732507.529094338</v>
      </c>
      <c r="Z44" s="125">
        <v>17812259.539999999</v>
      </c>
      <c r="AA44" s="127">
        <v>0</v>
      </c>
      <c r="AB44" s="128" t="s">
        <v>177</v>
      </c>
      <c r="AC44" s="127">
        <v>-1299497.1190943383</v>
      </c>
      <c r="AD44" s="128">
        <v>-6.9</v>
      </c>
      <c r="AE44" s="130">
        <v>-379249.12999999896</v>
      </c>
      <c r="AF44" s="128">
        <v>-2.1</v>
      </c>
    </row>
    <row r="45" spans="1:32" customFormat="1" ht="14.4" customHeight="1" x14ac:dyDescent="0.3">
      <c r="A45" s="139"/>
      <c r="B45" s="102"/>
      <c r="C45" s="93"/>
      <c r="D45" s="94"/>
      <c r="E45" s="94"/>
      <c r="F45" s="94"/>
      <c r="G45" s="86"/>
      <c r="H45" s="95"/>
      <c r="I45" s="86"/>
      <c r="J45" s="95"/>
      <c r="K45" s="88"/>
      <c r="L45" s="95"/>
      <c r="M45" s="93"/>
      <c r="N45" s="94"/>
      <c r="O45" s="94"/>
      <c r="P45" s="94"/>
      <c r="Q45" s="86"/>
      <c r="R45" s="95"/>
      <c r="S45" s="86"/>
      <c r="T45" s="95"/>
      <c r="U45" s="88"/>
      <c r="V45" s="95"/>
      <c r="W45" s="93"/>
      <c r="X45" s="94"/>
      <c r="Y45" s="94"/>
      <c r="Z45" s="94"/>
      <c r="AA45" s="86"/>
      <c r="AB45" s="95"/>
      <c r="AC45" s="86"/>
      <c r="AD45" s="95"/>
      <c r="AE45" s="88"/>
      <c r="AF45" s="95"/>
    </row>
    <row r="46" spans="1:32" s="58" customFormat="1" ht="14.4" customHeight="1" x14ac:dyDescent="0.3">
      <c r="A46" s="140" t="s">
        <v>29</v>
      </c>
      <c r="B46" s="129" t="s">
        <v>29</v>
      </c>
      <c r="C46" s="125">
        <v>12269676.990000006</v>
      </c>
      <c r="D46" s="125">
        <v>12269676.990000006</v>
      </c>
      <c r="E46" s="125">
        <v>13303326.717158666</v>
      </c>
      <c r="F46" s="125">
        <v>12831813.76</v>
      </c>
      <c r="G46" s="127">
        <v>0</v>
      </c>
      <c r="H46" s="128" t="s">
        <v>177</v>
      </c>
      <c r="I46" s="127">
        <v>-1033649.7271586601</v>
      </c>
      <c r="J46" s="128">
        <v>-7.8</v>
      </c>
      <c r="K46" s="130">
        <v>-562136.76999999397</v>
      </c>
      <c r="L46" s="128">
        <v>-4.4000000000000004</v>
      </c>
      <c r="M46" s="125">
        <v>35432021.710000001</v>
      </c>
      <c r="N46" s="125">
        <v>35432021.710000001</v>
      </c>
      <c r="O46" s="125">
        <v>39314741.771732166</v>
      </c>
      <c r="P46" s="125">
        <v>37530483.150000021</v>
      </c>
      <c r="Q46" s="127">
        <v>0</v>
      </c>
      <c r="R46" s="128" t="s">
        <v>177</v>
      </c>
      <c r="S46" s="127">
        <v>-3882720.0617321655</v>
      </c>
      <c r="T46" s="128">
        <v>-9.9</v>
      </c>
      <c r="U46" s="130">
        <v>-2098461.44000002</v>
      </c>
      <c r="V46" s="128">
        <v>-5.6</v>
      </c>
      <c r="W46" s="125">
        <v>74303081.060000032</v>
      </c>
      <c r="X46" s="125">
        <v>74303081.060000032</v>
      </c>
      <c r="Y46" s="125">
        <v>80097435.751231432</v>
      </c>
      <c r="Z46" s="125">
        <v>76633000.810000017</v>
      </c>
      <c r="AA46" s="127">
        <v>0</v>
      </c>
      <c r="AB46" s="128" t="s">
        <v>177</v>
      </c>
      <c r="AC46" s="127">
        <v>-5794354.6912313998</v>
      </c>
      <c r="AD46" s="128">
        <v>-7.2</v>
      </c>
      <c r="AE46" s="130">
        <v>-2329919.7499999851</v>
      </c>
      <c r="AF46" s="128">
        <v>-3</v>
      </c>
    </row>
    <row r="47" spans="1:32" customFormat="1" ht="14.4" customHeight="1" x14ac:dyDescent="0.3">
      <c r="A47" s="138"/>
      <c r="B47" s="103"/>
      <c r="C47" s="94"/>
      <c r="D47" s="94"/>
      <c r="E47" s="94"/>
      <c r="F47" s="94"/>
      <c r="G47" s="86"/>
      <c r="H47" s="95"/>
      <c r="I47" s="86"/>
      <c r="J47" s="95"/>
      <c r="K47" s="88"/>
      <c r="L47" s="95"/>
      <c r="M47" s="94"/>
      <c r="N47" s="94"/>
      <c r="O47" s="94"/>
      <c r="P47" s="94"/>
      <c r="Q47" s="86"/>
      <c r="R47" s="95"/>
      <c r="S47" s="86"/>
      <c r="T47" s="95"/>
      <c r="U47" s="88"/>
      <c r="V47" s="95"/>
      <c r="W47" s="94"/>
      <c r="X47" s="94"/>
      <c r="Y47" s="94"/>
      <c r="Z47" s="94"/>
      <c r="AA47" s="86"/>
      <c r="AB47" s="95"/>
      <c r="AC47" s="86"/>
      <c r="AD47" s="95"/>
      <c r="AE47" s="88"/>
      <c r="AF47" s="95"/>
    </row>
    <row r="48" spans="1:32" customFormat="1" ht="14.4" customHeight="1" x14ac:dyDescent="0.3">
      <c r="A48" s="138" t="s">
        <v>30</v>
      </c>
      <c r="B48" s="116" t="s">
        <v>30</v>
      </c>
      <c r="C48" s="93">
        <v>981328.41</v>
      </c>
      <c r="D48" s="94">
        <v>981328.41</v>
      </c>
      <c r="E48" s="94">
        <v>1243288.5131203083</v>
      </c>
      <c r="F48" s="94">
        <v>1129150.5599999996</v>
      </c>
      <c r="G48" s="86">
        <v>0</v>
      </c>
      <c r="H48" s="95" t="s">
        <v>177</v>
      </c>
      <c r="I48" s="86">
        <v>-261960.10312030825</v>
      </c>
      <c r="J48" s="95">
        <v>-21.1</v>
      </c>
      <c r="K48" s="88">
        <v>-147822.14999999956</v>
      </c>
      <c r="L48" s="95">
        <v>-13.1</v>
      </c>
      <c r="M48" s="93">
        <v>3291914.0300000003</v>
      </c>
      <c r="N48" s="94">
        <v>3291914.0300000003</v>
      </c>
      <c r="O48" s="94">
        <v>3867228.193146701</v>
      </c>
      <c r="P48" s="94">
        <v>3562185.7899999991</v>
      </c>
      <c r="Q48" s="86">
        <v>0</v>
      </c>
      <c r="R48" s="95" t="s">
        <v>177</v>
      </c>
      <c r="S48" s="86">
        <v>-575314.16314670071</v>
      </c>
      <c r="T48" s="95">
        <v>-14.9</v>
      </c>
      <c r="U48" s="88">
        <v>-270271.75999999885</v>
      </c>
      <c r="V48" s="95">
        <v>-7.6</v>
      </c>
      <c r="W48" s="93">
        <v>6568543.2000000002</v>
      </c>
      <c r="X48" s="94">
        <v>6568543.2000000002</v>
      </c>
      <c r="Y48" s="94">
        <v>7449068.842258133</v>
      </c>
      <c r="Z48" s="94">
        <v>7359326.2400000002</v>
      </c>
      <c r="AA48" s="86">
        <v>0</v>
      </c>
      <c r="AB48" s="95" t="s">
        <v>177</v>
      </c>
      <c r="AC48" s="86">
        <v>-880525.64225813281</v>
      </c>
      <c r="AD48" s="95">
        <v>-11.8</v>
      </c>
      <c r="AE48" s="88">
        <v>-790783.04</v>
      </c>
      <c r="AF48" s="95">
        <v>-10.7</v>
      </c>
    </row>
    <row r="49" spans="1:32" customFormat="1" ht="14.4" customHeight="1" x14ac:dyDescent="0.3">
      <c r="A49" s="138" t="s">
        <v>31</v>
      </c>
      <c r="B49" s="116" t="s">
        <v>31</v>
      </c>
      <c r="C49" s="93">
        <v>1304424.5099999998</v>
      </c>
      <c r="D49" s="93">
        <v>1304424.5099999998</v>
      </c>
      <c r="E49" s="93">
        <v>1445805.002820095</v>
      </c>
      <c r="F49" s="93">
        <v>1339104.7899999998</v>
      </c>
      <c r="G49" s="86">
        <v>0</v>
      </c>
      <c r="H49" s="95" t="s">
        <v>177</v>
      </c>
      <c r="I49" s="86">
        <v>-141380.49282009527</v>
      </c>
      <c r="J49" s="95">
        <v>-9.8000000000000007</v>
      </c>
      <c r="K49" s="88">
        <v>-34680.280000000028</v>
      </c>
      <c r="L49" s="95">
        <v>-2.6</v>
      </c>
      <c r="M49" s="93">
        <v>3698017.62</v>
      </c>
      <c r="N49" s="93">
        <v>3698017.62</v>
      </c>
      <c r="O49" s="93">
        <v>4298991.0231013792</v>
      </c>
      <c r="P49" s="93">
        <v>3983102.3099999991</v>
      </c>
      <c r="Q49" s="86">
        <v>0</v>
      </c>
      <c r="R49" s="95" t="s">
        <v>177</v>
      </c>
      <c r="S49" s="86">
        <v>-600973.40310137905</v>
      </c>
      <c r="T49" s="95">
        <v>-14</v>
      </c>
      <c r="U49" s="88">
        <v>-285084.68999999901</v>
      </c>
      <c r="V49" s="95">
        <v>-7.2</v>
      </c>
      <c r="W49" s="93">
        <v>7549543.8099999996</v>
      </c>
      <c r="X49" s="93">
        <v>7549543.8099999996</v>
      </c>
      <c r="Y49" s="93">
        <v>8344273.6539501222</v>
      </c>
      <c r="Z49" s="93">
        <v>8339878.8599999994</v>
      </c>
      <c r="AA49" s="86">
        <v>0</v>
      </c>
      <c r="AB49" s="95" t="s">
        <v>177</v>
      </c>
      <c r="AC49" s="86">
        <v>-794729.84395012259</v>
      </c>
      <c r="AD49" s="95">
        <v>-9.5</v>
      </c>
      <c r="AE49" s="88">
        <v>-790335.04999999981</v>
      </c>
      <c r="AF49" s="95">
        <v>-9.5</v>
      </c>
    </row>
    <row r="50" spans="1:32" customFormat="1" ht="14.4" customHeight="1" x14ac:dyDescent="0.3">
      <c r="A50" s="138" t="s">
        <v>32</v>
      </c>
      <c r="B50" s="116" t="s">
        <v>32</v>
      </c>
      <c r="C50" s="93">
        <v>712699.19</v>
      </c>
      <c r="D50" s="93">
        <v>712699.19</v>
      </c>
      <c r="E50" s="93">
        <v>816978.55102697457</v>
      </c>
      <c r="F50" s="93">
        <v>809532.87000000034</v>
      </c>
      <c r="G50" s="86">
        <v>0</v>
      </c>
      <c r="H50" s="95" t="s">
        <v>177</v>
      </c>
      <c r="I50" s="86">
        <v>-104279.36102697463</v>
      </c>
      <c r="J50" s="95">
        <v>-12.8</v>
      </c>
      <c r="K50" s="88">
        <v>-96833.6800000004</v>
      </c>
      <c r="L50" s="95">
        <v>-12</v>
      </c>
      <c r="M50" s="93">
        <v>2134824.5699999998</v>
      </c>
      <c r="N50" s="93">
        <v>2134824.5699999998</v>
      </c>
      <c r="O50" s="93">
        <v>2482947.4676963813</v>
      </c>
      <c r="P50" s="93">
        <v>2335542.6</v>
      </c>
      <c r="Q50" s="86">
        <v>0</v>
      </c>
      <c r="R50" s="95" t="s">
        <v>177</v>
      </c>
      <c r="S50" s="86">
        <v>-348122.89769638143</v>
      </c>
      <c r="T50" s="95">
        <v>-14</v>
      </c>
      <c r="U50" s="88">
        <v>-200718.03000000026</v>
      </c>
      <c r="V50" s="95">
        <v>-8.6</v>
      </c>
      <c r="W50" s="93">
        <v>4410874.9000000004</v>
      </c>
      <c r="X50" s="93">
        <v>4410874.9000000004</v>
      </c>
      <c r="Y50" s="93">
        <v>4870254.8130679168</v>
      </c>
      <c r="Z50" s="93">
        <v>4955730.4100000011</v>
      </c>
      <c r="AA50" s="86">
        <v>0</v>
      </c>
      <c r="AB50" s="95" t="s">
        <v>177</v>
      </c>
      <c r="AC50" s="86">
        <v>-459379.91306791641</v>
      </c>
      <c r="AD50" s="95">
        <v>-9.4</v>
      </c>
      <c r="AE50" s="88">
        <v>-544855.51000000071</v>
      </c>
      <c r="AF50" s="95">
        <v>-11</v>
      </c>
    </row>
    <row r="51" spans="1:32" customFormat="1" ht="14.4" customHeight="1" x14ac:dyDescent="0.3">
      <c r="A51" s="138" t="s">
        <v>33</v>
      </c>
      <c r="B51" s="116" t="s">
        <v>33</v>
      </c>
      <c r="C51" s="93">
        <v>309021.84000000008</v>
      </c>
      <c r="D51" s="93">
        <v>309021.84000000008</v>
      </c>
      <c r="E51" s="93">
        <v>394824.78281864093</v>
      </c>
      <c r="F51" s="93">
        <v>438891.13999999996</v>
      </c>
      <c r="G51" s="86">
        <v>0</v>
      </c>
      <c r="H51" s="95" t="s">
        <v>177</v>
      </c>
      <c r="I51" s="86">
        <v>-85802.942818640848</v>
      </c>
      <c r="J51" s="95">
        <v>-21.7</v>
      </c>
      <c r="K51" s="86">
        <v>-129869.29999999987</v>
      </c>
      <c r="L51" s="95">
        <v>-29.6</v>
      </c>
      <c r="M51" s="93">
        <v>979433.51000000024</v>
      </c>
      <c r="N51" s="93">
        <v>979433.51000000024</v>
      </c>
      <c r="O51" s="93">
        <v>1303817.9912955626</v>
      </c>
      <c r="P51" s="93">
        <v>1184311.43</v>
      </c>
      <c r="Q51" s="86">
        <v>0</v>
      </c>
      <c r="R51" s="95" t="s">
        <v>177</v>
      </c>
      <c r="S51" s="86">
        <v>-324384.48129556235</v>
      </c>
      <c r="T51" s="95">
        <v>-24.9</v>
      </c>
      <c r="U51" s="86">
        <v>-204877.91999999969</v>
      </c>
      <c r="V51" s="95">
        <v>-17.3</v>
      </c>
      <c r="W51" s="93">
        <v>2126482.4800000004</v>
      </c>
      <c r="X51" s="93">
        <v>2126482.4800000004</v>
      </c>
      <c r="Y51" s="93">
        <v>2695901.4277262213</v>
      </c>
      <c r="Z51" s="93">
        <v>2528366.7800000003</v>
      </c>
      <c r="AA51" s="86">
        <v>0</v>
      </c>
      <c r="AB51" s="95" t="s">
        <v>177</v>
      </c>
      <c r="AC51" s="86">
        <v>-569418.94772622082</v>
      </c>
      <c r="AD51" s="95">
        <v>-21.1</v>
      </c>
      <c r="AE51" s="86">
        <v>-401884.29999999981</v>
      </c>
      <c r="AF51" s="95">
        <v>-15.9</v>
      </c>
    </row>
    <row r="52" spans="1:32" customFormat="1" ht="14.4" customHeight="1" x14ac:dyDescent="0.3">
      <c r="A52" s="138" t="s">
        <v>34</v>
      </c>
      <c r="B52" s="116" t="s">
        <v>34</v>
      </c>
      <c r="C52" s="93">
        <v>321080.44000000006</v>
      </c>
      <c r="D52" s="93">
        <v>321080.44000000006</v>
      </c>
      <c r="E52" s="93">
        <v>403877.64742843981</v>
      </c>
      <c r="F52" s="93">
        <v>424024.69000000029</v>
      </c>
      <c r="G52" s="86">
        <v>0</v>
      </c>
      <c r="H52" s="95" t="s">
        <v>177</v>
      </c>
      <c r="I52" s="86">
        <v>-82797.207428439753</v>
      </c>
      <c r="J52" s="95">
        <v>-20.5</v>
      </c>
      <c r="K52" s="86">
        <v>-102944.25000000023</v>
      </c>
      <c r="L52" s="95">
        <v>-24.3</v>
      </c>
      <c r="M52" s="93">
        <v>955622.82000000018</v>
      </c>
      <c r="N52" s="93">
        <v>955622.82000000018</v>
      </c>
      <c r="O52" s="93">
        <v>1240573.5154374405</v>
      </c>
      <c r="P52" s="93">
        <v>1360485.5600000003</v>
      </c>
      <c r="Q52" s="86">
        <v>0</v>
      </c>
      <c r="R52" s="95" t="s">
        <v>177</v>
      </c>
      <c r="S52" s="86">
        <v>-284950.6954374403</v>
      </c>
      <c r="T52" s="95">
        <v>-23</v>
      </c>
      <c r="U52" s="86">
        <v>-404862.74000000011</v>
      </c>
      <c r="V52" s="95">
        <v>-29.8</v>
      </c>
      <c r="W52" s="93">
        <v>2111995.81</v>
      </c>
      <c r="X52" s="93">
        <v>2111995.81</v>
      </c>
      <c r="Y52" s="93">
        <v>2549556.7824582392</v>
      </c>
      <c r="Z52" s="93">
        <v>2914403.1100000008</v>
      </c>
      <c r="AA52" s="86">
        <v>0</v>
      </c>
      <c r="AB52" s="95" t="s">
        <v>177</v>
      </c>
      <c r="AC52" s="86">
        <v>-437560.97245823918</v>
      </c>
      <c r="AD52" s="95">
        <v>-17.2</v>
      </c>
      <c r="AE52" s="86">
        <v>-802407.30000000075</v>
      </c>
      <c r="AF52" s="95">
        <v>-27.5</v>
      </c>
    </row>
    <row r="53" spans="1:32" customFormat="1" ht="14.4" customHeight="1" x14ac:dyDescent="0.3">
      <c r="A53" s="138" t="s">
        <v>35</v>
      </c>
      <c r="B53" s="116" t="s">
        <v>35</v>
      </c>
      <c r="C53" s="93">
        <v>359922.77000000014</v>
      </c>
      <c r="D53" s="93">
        <v>359922.77000000014</v>
      </c>
      <c r="E53" s="93">
        <v>319965.11442988453</v>
      </c>
      <c r="F53" s="93">
        <v>295564.77999999985</v>
      </c>
      <c r="G53" s="86">
        <v>0</v>
      </c>
      <c r="H53" s="95" t="s">
        <v>177</v>
      </c>
      <c r="I53" s="86">
        <v>39957.655570115603</v>
      </c>
      <c r="J53" s="95">
        <v>12.5</v>
      </c>
      <c r="K53" s="86">
        <v>64357.990000000282</v>
      </c>
      <c r="L53" s="95">
        <v>21.8</v>
      </c>
      <c r="M53" s="93">
        <v>1056214.8900000001</v>
      </c>
      <c r="N53" s="93">
        <v>1056214.8900000001</v>
      </c>
      <c r="O53" s="93">
        <v>1116351.5085641099</v>
      </c>
      <c r="P53" s="93">
        <v>987671.19000000018</v>
      </c>
      <c r="Q53" s="86">
        <v>0</v>
      </c>
      <c r="R53" s="95" t="s">
        <v>177</v>
      </c>
      <c r="S53" s="86">
        <v>-60136.618564109784</v>
      </c>
      <c r="T53" s="95">
        <v>-5.4</v>
      </c>
      <c r="U53" s="86">
        <v>68543.699999999953</v>
      </c>
      <c r="V53" s="95">
        <v>6.9</v>
      </c>
      <c r="W53" s="93">
        <v>2151261.39</v>
      </c>
      <c r="X53" s="93">
        <v>2151261.39</v>
      </c>
      <c r="Y53" s="93">
        <v>2220352.1585725821</v>
      </c>
      <c r="Z53" s="93">
        <v>2039381.72</v>
      </c>
      <c r="AA53" s="86">
        <v>0</v>
      </c>
      <c r="AB53" s="95" t="s">
        <v>177</v>
      </c>
      <c r="AC53" s="86">
        <v>-69090.768572581932</v>
      </c>
      <c r="AD53" s="95">
        <v>-3.1</v>
      </c>
      <c r="AE53" s="86">
        <v>111879.67000000016</v>
      </c>
      <c r="AF53" s="95">
        <v>5.5</v>
      </c>
    </row>
    <row r="54" spans="1:32" customFormat="1" ht="14.4" customHeight="1" x14ac:dyDescent="0.3">
      <c r="A54" s="138" t="s">
        <v>36</v>
      </c>
      <c r="B54" s="120" t="s">
        <v>36</v>
      </c>
      <c r="C54" s="96">
        <v>311424.70999999979</v>
      </c>
      <c r="D54" s="96">
        <v>311424.70999999979</v>
      </c>
      <c r="E54" s="96">
        <v>361061.91252269677</v>
      </c>
      <c r="F54" s="96">
        <v>374646.43</v>
      </c>
      <c r="G54" s="97">
        <v>0</v>
      </c>
      <c r="H54" s="98" t="s">
        <v>177</v>
      </c>
      <c r="I54" s="97">
        <v>-49637.202522696985</v>
      </c>
      <c r="J54" s="98">
        <v>-13.7</v>
      </c>
      <c r="K54" s="97">
        <v>-63221.720000000205</v>
      </c>
      <c r="L54" s="98">
        <v>-16.899999999999999</v>
      </c>
      <c r="M54" s="96">
        <v>871323.08999999962</v>
      </c>
      <c r="N54" s="96">
        <v>871323.08999999962</v>
      </c>
      <c r="O54" s="96">
        <v>1028247.681560187</v>
      </c>
      <c r="P54" s="96">
        <v>1006340.4999999998</v>
      </c>
      <c r="Q54" s="97">
        <v>0</v>
      </c>
      <c r="R54" s="98" t="s">
        <v>177</v>
      </c>
      <c r="S54" s="97">
        <v>-156924.5915601874</v>
      </c>
      <c r="T54" s="98">
        <v>-15.3</v>
      </c>
      <c r="U54" s="97">
        <v>-135017.41000000015</v>
      </c>
      <c r="V54" s="98">
        <v>-13.4</v>
      </c>
      <c r="W54" s="96">
        <v>1798877.1199999996</v>
      </c>
      <c r="X54" s="96">
        <v>1798877.1199999996</v>
      </c>
      <c r="Y54" s="96">
        <v>1979841.3404509379</v>
      </c>
      <c r="Z54" s="96">
        <v>2063723.3999999997</v>
      </c>
      <c r="AA54" s="97">
        <v>0</v>
      </c>
      <c r="AB54" s="98" t="s">
        <v>177</v>
      </c>
      <c r="AC54" s="97">
        <v>-180964.22045093821</v>
      </c>
      <c r="AD54" s="98">
        <v>-9.1</v>
      </c>
      <c r="AE54" s="97">
        <v>-264846.28000000003</v>
      </c>
      <c r="AF54" s="98">
        <v>-12.8</v>
      </c>
    </row>
    <row r="55" spans="1:32" s="58" customFormat="1" ht="14.4" customHeight="1" x14ac:dyDescent="0.3">
      <c r="A55" s="136" t="s">
        <v>37</v>
      </c>
      <c r="B55" s="131" t="s">
        <v>37</v>
      </c>
      <c r="C55" s="126">
        <v>4299901.8699999992</v>
      </c>
      <c r="D55" s="126">
        <v>4299901.8699999992</v>
      </c>
      <c r="E55" s="126">
        <v>4985801.5241670404</v>
      </c>
      <c r="F55" s="125">
        <v>4810915.26</v>
      </c>
      <c r="G55" s="127">
        <v>0</v>
      </c>
      <c r="H55" s="128" t="s">
        <v>177</v>
      </c>
      <c r="I55" s="127">
        <v>-685899.65416704118</v>
      </c>
      <c r="J55" s="128">
        <v>-13.8</v>
      </c>
      <c r="K55" s="130">
        <v>-511013.3900000006</v>
      </c>
      <c r="L55" s="128">
        <v>-10.6</v>
      </c>
      <c r="M55" s="126">
        <v>12987350.530000001</v>
      </c>
      <c r="N55" s="126">
        <v>12987350.530000001</v>
      </c>
      <c r="O55" s="126">
        <v>15338157.38080176</v>
      </c>
      <c r="P55" s="125">
        <v>14419639.379999997</v>
      </c>
      <c r="Q55" s="127">
        <v>0</v>
      </c>
      <c r="R55" s="128" t="s">
        <v>177</v>
      </c>
      <c r="S55" s="127">
        <v>-2350806.8508017585</v>
      </c>
      <c r="T55" s="128">
        <v>-15.3</v>
      </c>
      <c r="U55" s="130">
        <v>-1432288.8499999959</v>
      </c>
      <c r="V55" s="128">
        <v>-9.9</v>
      </c>
      <c r="W55" s="126">
        <v>26717578.710000008</v>
      </c>
      <c r="X55" s="126">
        <v>26717578.710000008</v>
      </c>
      <c r="Y55" s="126">
        <v>30109249.018484142</v>
      </c>
      <c r="Z55" s="125">
        <v>30200810.520000011</v>
      </c>
      <c r="AA55" s="127">
        <v>0</v>
      </c>
      <c r="AB55" s="128" t="s">
        <v>177</v>
      </c>
      <c r="AC55" s="127">
        <v>-3391670.3084841333</v>
      </c>
      <c r="AD55" s="128">
        <v>-11.3</v>
      </c>
      <c r="AE55" s="130">
        <v>-3483231.8100000024</v>
      </c>
      <c r="AF55" s="128">
        <v>-11.5</v>
      </c>
    </row>
    <row r="56" spans="1:32" customFormat="1" ht="14.4" customHeight="1" x14ac:dyDescent="0.3">
      <c r="A56" s="137"/>
      <c r="B56" s="92"/>
      <c r="C56" s="93"/>
      <c r="D56" s="94"/>
      <c r="E56" s="94"/>
      <c r="F56" s="94"/>
      <c r="G56" s="86"/>
      <c r="H56" s="95"/>
      <c r="I56" s="86"/>
      <c r="J56" s="95"/>
      <c r="K56" s="88"/>
      <c r="L56" s="95"/>
      <c r="M56" s="93"/>
      <c r="N56" s="94"/>
      <c r="O56" s="94"/>
      <c r="P56" s="94"/>
      <c r="Q56" s="86"/>
      <c r="R56" s="95"/>
      <c r="S56" s="86"/>
      <c r="T56" s="95"/>
      <c r="U56" s="88"/>
      <c r="V56" s="95"/>
      <c r="W56" s="93"/>
      <c r="X56" s="94"/>
      <c r="Y56" s="94"/>
      <c r="Z56" s="94"/>
      <c r="AA56" s="86"/>
      <c r="AB56" s="95"/>
      <c r="AC56" s="86"/>
      <c r="AD56" s="95"/>
      <c r="AE56" s="88"/>
      <c r="AF56" s="95"/>
    </row>
    <row r="57" spans="1:32" customFormat="1" ht="14.4" customHeight="1" x14ac:dyDescent="0.3">
      <c r="A57" s="138" t="s">
        <v>38</v>
      </c>
      <c r="B57" s="115" t="s">
        <v>38</v>
      </c>
      <c r="C57" s="93">
        <v>1117666.02</v>
      </c>
      <c r="D57" s="94">
        <v>1117666.02</v>
      </c>
      <c r="E57" s="94">
        <v>1720768.9837640647</v>
      </c>
      <c r="F57" s="94">
        <v>1599439.24</v>
      </c>
      <c r="G57" s="86">
        <v>0</v>
      </c>
      <c r="H57" s="95" t="s">
        <v>177</v>
      </c>
      <c r="I57" s="86">
        <v>-603102.96376406471</v>
      </c>
      <c r="J57" s="95">
        <v>-35</v>
      </c>
      <c r="K57" s="88">
        <v>-481773.22</v>
      </c>
      <c r="L57" s="95">
        <v>-30.1</v>
      </c>
      <c r="M57" s="93">
        <v>3471482.13</v>
      </c>
      <c r="N57" s="94">
        <v>3471482.13</v>
      </c>
      <c r="O57" s="94">
        <v>4646958.5155318547</v>
      </c>
      <c r="P57" s="94">
        <v>4416217.5599999996</v>
      </c>
      <c r="Q57" s="86">
        <v>0</v>
      </c>
      <c r="R57" s="95" t="s">
        <v>177</v>
      </c>
      <c r="S57" s="86">
        <v>-1175476.3855318548</v>
      </c>
      <c r="T57" s="95">
        <v>-25.3</v>
      </c>
      <c r="U57" s="88">
        <v>-944735.4299999997</v>
      </c>
      <c r="V57" s="95">
        <v>-21.4</v>
      </c>
      <c r="W57" s="93">
        <v>7190451.4099999983</v>
      </c>
      <c r="X57" s="94">
        <v>7190451.4099999983</v>
      </c>
      <c r="Y57" s="94">
        <v>8678015.1128198132</v>
      </c>
      <c r="Z57" s="94">
        <v>8785490.6500000004</v>
      </c>
      <c r="AA57" s="86">
        <v>0</v>
      </c>
      <c r="AB57" s="95" t="s">
        <v>177</v>
      </c>
      <c r="AC57" s="86">
        <v>-1487563.7028198149</v>
      </c>
      <c r="AD57" s="95">
        <v>-17.100000000000001</v>
      </c>
      <c r="AE57" s="88">
        <v>-1595039.2400000021</v>
      </c>
      <c r="AF57" s="95">
        <v>-18.2</v>
      </c>
    </row>
    <row r="58" spans="1:32" customFormat="1" ht="14.4" customHeight="1" x14ac:dyDescent="0.3">
      <c r="A58" s="138" t="s">
        <v>39</v>
      </c>
      <c r="B58" s="116" t="s">
        <v>39</v>
      </c>
      <c r="C58" s="94">
        <v>1315083.7299999997</v>
      </c>
      <c r="D58" s="94">
        <v>1315083.7299999997</v>
      </c>
      <c r="E58" s="94">
        <v>1683851.461968804</v>
      </c>
      <c r="F58" s="94">
        <v>1623182.77</v>
      </c>
      <c r="G58" s="86">
        <v>0</v>
      </c>
      <c r="H58" s="95" t="s">
        <v>177</v>
      </c>
      <c r="I58" s="86">
        <v>-368767.73196880426</v>
      </c>
      <c r="J58" s="95">
        <v>-21.9</v>
      </c>
      <c r="K58" s="88">
        <v>-308099.04000000027</v>
      </c>
      <c r="L58" s="95">
        <v>-19</v>
      </c>
      <c r="M58" s="94">
        <v>4369459.0200000005</v>
      </c>
      <c r="N58" s="94">
        <v>4369459.0200000005</v>
      </c>
      <c r="O58" s="94">
        <v>5123540.4449455831</v>
      </c>
      <c r="P58" s="94">
        <v>4891206.2299999995</v>
      </c>
      <c r="Q58" s="86">
        <v>0</v>
      </c>
      <c r="R58" s="95" t="s">
        <v>177</v>
      </c>
      <c r="S58" s="86">
        <v>-754081.42494558264</v>
      </c>
      <c r="T58" s="95">
        <v>-14.7</v>
      </c>
      <c r="U58" s="88">
        <v>-521747.20999999903</v>
      </c>
      <c r="V58" s="95">
        <v>-10.7</v>
      </c>
      <c r="W58" s="94">
        <v>9235621.7400000002</v>
      </c>
      <c r="X58" s="94">
        <v>9235621.7400000002</v>
      </c>
      <c r="Y58" s="94">
        <v>10233214.125079477</v>
      </c>
      <c r="Z58" s="94">
        <v>10012400.530000001</v>
      </c>
      <c r="AA58" s="86">
        <v>0</v>
      </c>
      <c r="AB58" s="95" t="s">
        <v>177</v>
      </c>
      <c r="AC58" s="86">
        <v>-997592.38507947698</v>
      </c>
      <c r="AD58" s="95">
        <v>-9.6999999999999993</v>
      </c>
      <c r="AE58" s="88">
        <v>-776778.79000000097</v>
      </c>
      <c r="AF58" s="95">
        <v>-7.8</v>
      </c>
    </row>
    <row r="59" spans="1:32" customFormat="1" ht="14.4" customHeight="1" x14ac:dyDescent="0.3">
      <c r="A59" s="138" t="s">
        <v>40</v>
      </c>
      <c r="B59" s="120" t="s">
        <v>40</v>
      </c>
      <c r="C59" s="100">
        <v>1365991.74</v>
      </c>
      <c r="D59" s="100">
        <v>1365991.74</v>
      </c>
      <c r="E59" s="100">
        <v>1705918.852249423</v>
      </c>
      <c r="F59" s="100">
        <v>1570571.98</v>
      </c>
      <c r="G59" s="97">
        <v>0</v>
      </c>
      <c r="H59" s="98" t="s">
        <v>177</v>
      </c>
      <c r="I59" s="97">
        <v>-339927.11224942305</v>
      </c>
      <c r="J59" s="98">
        <v>-19.899999999999999</v>
      </c>
      <c r="K59" s="101">
        <v>-204580.24</v>
      </c>
      <c r="L59" s="98">
        <v>-13</v>
      </c>
      <c r="M59" s="100">
        <v>4151698.5399999996</v>
      </c>
      <c r="N59" s="100">
        <v>4151698.5399999996</v>
      </c>
      <c r="O59" s="100">
        <v>5070577.3554356983</v>
      </c>
      <c r="P59" s="100">
        <v>4700210.6499999994</v>
      </c>
      <c r="Q59" s="97">
        <v>0</v>
      </c>
      <c r="R59" s="98" t="s">
        <v>177</v>
      </c>
      <c r="S59" s="97">
        <v>-918878.81543569872</v>
      </c>
      <c r="T59" s="98">
        <v>-18.100000000000001</v>
      </c>
      <c r="U59" s="101">
        <v>-548512.10999999987</v>
      </c>
      <c r="V59" s="98">
        <v>-11.7</v>
      </c>
      <c r="W59" s="100">
        <v>9092318.1799999997</v>
      </c>
      <c r="X59" s="100">
        <v>9092318.1799999997</v>
      </c>
      <c r="Y59" s="100">
        <v>9981244.8194517791</v>
      </c>
      <c r="Z59" s="100">
        <v>9748917.8599999957</v>
      </c>
      <c r="AA59" s="97">
        <v>0</v>
      </c>
      <c r="AB59" s="98" t="s">
        <v>177</v>
      </c>
      <c r="AC59" s="97">
        <v>-888926.63945177943</v>
      </c>
      <c r="AD59" s="98">
        <v>-8.9</v>
      </c>
      <c r="AE59" s="101">
        <v>-656599.67999999598</v>
      </c>
      <c r="AF59" s="98">
        <v>-6.7</v>
      </c>
    </row>
    <row r="60" spans="1:32" s="58" customFormat="1" ht="14.4" customHeight="1" x14ac:dyDescent="0.3">
      <c r="A60" s="136" t="s">
        <v>41</v>
      </c>
      <c r="B60" s="132" t="s">
        <v>41</v>
      </c>
      <c r="C60" s="125">
        <v>3798741.4899999998</v>
      </c>
      <c r="D60" s="125">
        <v>3798741.4899999998</v>
      </c>
      <c r="E60" s="125">
        <v>5110539.2979822932</v>
      </c>
      <c r="F60" s="125">
        <v>4793193.9899999993</v>
      </c>
      <c r="G60" s="127">
        <v>0</v>
      </c>
      <c r="H60" s="128" t="s">
        <v>177</v>
      </c>
      <c r="I60" s="127">
        <v>-1311797.8079822934</v>
      </c>
      <c r="J60" s="128">
        <v>-25.7</v>
      </c>
      <c r="K60" s="130">
        <v>-994452.49999999953</v>
      </c>
      <c r="L60" s="128">
        <v>-20.7</v>
      </c>
      <c r="M60" s="125">
        <v>11992639.690000001</v>
      </c>
      <c r="N60" s="125">
        <v>11992639.690000001</v>
      </c>
      <c r="O60" s="125">
        <v>14841076.315913137</v>
      </c>
      <c r="P60" s="125">
        <v>14007634.439999998</v>
      </c>
      <c r="Q60" s="127">
        <v>0</v>
      </c>
      <c r="R60" s="128" t="s">
        <v>177</v>
      </c>
      <c r="S60" s="127">
        <v>-2848436.6259131357</v>
      </c>
      <c r="T60" s="128">
        <v>-19.2</v>
      </c>
      <c r="U60" s="130">
        <v>-2014994.7499999963</v>
      </c>
      <c r="V60" s="128">
        <v>-14.4</v>
      </c>
      <c r="W60" s="125">
        <v>25518391.330000006</v>
      </c>
      <c r="X60" s="125">
        <v>25518391.330000006</v>
      </c>
      <c r="Y60" s="125">
        <v>28892474.057351075</v>
      </c>
      <c r="Z60" s="125">
        <v>28546809.040000003</v>
      </c>
      <c r="AA60" s="127">
        <v>0</v>
      </c>
      <c r="AB60" s="128" t="s">
        <v>177</v>
      </c>
      <c r="AC60" s="127">
        <v>-3374082.7273510695</v>
      </c>
      <c r="AD60" s="128">
        <v>-11.7</v>
      </c>
      <c r="AE60" s="130">
        <v>-3028417.7099999972</v>
      </c>
      <c r="AF60" s="128">
        <v>-10.6</v>
      </c>
    </row>
    <row r="61" spans="1:32" customFormat="1" ht="14.4" customHeight="1" x14ac:dyDescent="0.3">
      <c r="A61" s="141"/>
      <c r="B61" s="104"/>
      <c r="C61" s="94"/>
      <c r="D61" s="94"/>
      <c r="E61" s="94"/>
      <c r="F61" s="94"/>
      <c r="G61" s="86"/>
      <c r="H61" s="95"/>
      <c r="I61" s="86"/>
      <c r="J61" s="95"/>
      <c r="K61" s="88"/>
      <c r="L61" s="95"/>
      <c r="M61" s="94"/>
      <c r="N61" s="94"/>
      <c r="O61" s="94"/>
      <c r="P61" s="94"/>
      <c r="Q61" s="86"/>
      <c r="R61" s="95"/>
      <c r="S61" s="86"/>
      <c r="T61" s="95"/>
      <c r="U61" s="88"/>
      <c r="V61" s="95"/>
      <c r="W61" s="94"/>
      <c r="X61" s="94"/>
      <c r="Y61" s="94"/>
      <c r="Z61" s="94"/>
      <c r="AA61" s="86"/>
      <c r="AB61" s="95"/>
      <c r="AC61" s="86"/>
      <c r="AD61" s="95"/>
      <c r="AE61" s="88"/>
      <c r="AF61" s="95"/>
    </row>
    <row r="62" spans="1:32" s="58" customFormat="1" ht="14.4" customHeight="1" x14ac:dyDescent="0.3">
      <c r="A62" s="142" t="s">
        <v>220</v>
      </c>
      <c r="B62" s="133" t="s">
        <v>42</v>
      </c>
      <c r="C62" s="125">
        <v>24004442.160000004</v>
      </c>
      <c r="D62" s="125">
        <v>24004442.160000004</v>
      </c>
      <c r="E62" s="125">
        <v>27199033.221399553</v>
      </c>
      <c r="F62" s="125">
        <v>26169694.550000001</v>
      </c>
      <c r="G62" s="127">
        <v>0</v>
      </c>
      <c r="H62" s="128" t="s">
        <v>177</v>
      </c>
      <c r="I62" s="127">
        <v>-3194591.0613995492</v>
      </c>
      <c r="J62" s="128">
        <v>-11.7</v>
      </c>
      <c r="K62" s="127">
        <v>-2165252.3899999969</v>
      </c>
      <c r="L62" s="128">
        <v>-8.3000000000000007</v>
      </c>
      <c r="M62" s="125">
        <v>71088727.170000017</v>
      </c>
      <c r="N62" s="125">
        <v>71088727.170000017</v>
      </c>
      <c r="O62" s="125">
        <v>80822076.552776992</v>
      </c>
      <c r="P62" s="125">
        <v>76918972.889999971</v>
      </c>
      <c r="Q62" s="127">
        <v>0</v>
      </c>
      <c r="R62" s="128" t="s">
        <v>177</v>
      </c>
      <c r="S62" s="127">
        <v>-9733349.3827769756</v>
      </c>
      <c r="T62" s="128">
        <v>-12</v>
      </c>
      <c r="U62" s="127">
        <v>-5830245.7199999541</v>
      </c>
      <c r="V62" s="128">
        <v>-7.6</v>
      </c>
      <c r="W62" s="125">
        <v>149293770.20999986</v>
      </c>
      <c r="X62" s="125">
        <v>149293770.20999986</v>
      </c>
      <c r="Y62" s="125">
        <v>163134111.39698243</v>
      </c>
      <c r="Z62" s="125">
        <v>159269398.25999999</v>
      </c>
      <c r="AA62" s="127">
        <v>0</v>
      </c>
      <c r="AB62" s="128" t="s">
        <v>177</v>
      </c>
      <c r="AC62" s="127">
        <v>-13840341.186982572</v>
      </c>
      <c r="AD62" s="128">
        <v>-8.5</v>
      </c>
      <c r="AE62" s="127">
        <v>-9975628.0500001311</v>
      </c>
      <c r="AF62" s="128">
        <v>-6.3</v>
      </c>
    </row>
    <row r="63" spans="1:32" customFormat="1" ht="14.4" customHeight="1" x14ac:dyDescent="0.3">
      <c r="A63" s="143"/>
      <c r="B63" s="105"/>
      <c r="C63" s="94"/>
      <c r="D63" s="94"/>
      <c r="E63" s="94"/>
      <c r="F63" s="94"/>
      <c r="G63" s="86"/>
      <c r="H63" s="95"/>
      <c r="I63" s="86"/>
      <c r="J63" s="95"/>
      <c r="K63" s="88"/>
      <c r="L63" s="95"/>
      <c r="M63" s="94"/>
      <c r="N63" s="94"/>
      <c r="O63" s="94"/>
      <c r="P63" s="94"/>
      <c r="Q63" s="86"/>
      <c r="R63" s="95"/>
      <c r="S63" s="86"/>
      <c r="T63" s="95"/>
      <c r="U63" s="88"/>
      <c r="V63" s="95"/>
      <c r="W63" s="94"/>
      <c r="X63" s="94"/>
      <c r="Y63" s="94"/>
      <c r="Z63" s="94"/>
      <c r="AA63" s="86"/>
      <c r="AB63" s="95"/>
      <c r="AC63" s="86"/>
      <c r="AD63" s="95"/>
      <c r="AE63" s="88"/>
      <c r="AF63" s="95"/>
    </row>
    <row r="64" spans="1:32" s="58" customFormat="1" ht="14.4" customHeight="1" x14ac:dyDescent="0.3">
      <c r="A64" s="142" t="s">
        <v>212</v>
      </c>
      <c r="B64" s="133" t="s">
        <v>212</v>
      </c>
      <c r="C64" s="125">
        <v>21533903.849999998</v>
      </c>
      <c r="D64" s="126">
        <v>21533903.849999998</v>
      </c>
      <c r="E64" s="126">
        <v>24462113.781399559</v>
      </c>
      <c r="F64" s="126">
        <v>23644425.34</v>
      </c>
      <c r="G64" s="127">
        <v>0</v>
      </c>
      <c r="H64" s="128" t="s">
        <v>177</v>
      </c>
      <c r="I64" s="127">
        <v>-2928209.9313995615</v>
      </c>
      <c r="J64" s="128">
        <v>-12</v>
      </c>
      <c r="K64" s="130">
        <v>-2110521.4900000021</v>
      </c>
      <c r="L64" s="128">
        <v>-8.9</v>
      </c>
      <c r="M64" s="125">
        <v>64543645.569999993</v>
      </c>
      <c r="N64" s="126">
        <v>64543645.569999993</v>
      </c>
      <c r="O64" s="126">
        <v>73309556.432776988</v>
      </c>
      <c r="P64" s="126">
        <v>70072586.469999984</v>
      </c>
      <c r="Q64" s="127">
        <v>0</v>
      </c>
      <c r="R64" s="128" t="s">
        <v>177</v>
      </c>
      <c r="S64" s="127">
        <v>-8765910.8627769947</v>
      </c>
      <c r="T64" s="128">
        <v>-12</v>
      </c>
      <c r="U64" s="130">
        <v>-5528940.8999999911</v>
      </c>
      <c r="V64" s="128">
        <v>-7.9</v>
      </c>
      <c r="W64" s="125">
        <v>135552952.38999984</v>
      </c>
      <c r="X64" s="126">
        <v>135552952.38999984</v>
      </c>
      <c r="Y64" s="126">
        <v>148121928.79698244</v>
      </c>
      <c r="Z64" s="126">
        <v>145272449.76999998</v>
      </c>
      <c r="AA64" s="127">
        <v>0</v>
      </c>
      <c r="AB64" s="128" t="s">
        <v>177</v>
      </c>
      <c r="AC64" s="127">
        <v>-12568976.406982601</v>
      </c>
      <c r="AD64" s="128">
        <v>-8.5</v>
      </c>
      <c r="AE64" s="130">
        <v>-9719497.3800001442</v>
      </c>
      <c r="AF64" s="128">
        <v>-6.7</v>
      </c>
    </row>
    <row r="65" spans="1:32" customFormat="1" ht="14.4" customHeight="1" x14ac:dyDescent="0.3">
      <c r="A65" s="143"/>
      <c r="B65" s="105"/>
      <c r="C65" s="93"/>
      <c r="D65" s="94"/>
      <c r="E65" s="94"/>
      <c r="F65" s="94"/>
      <c r="G65" s="86"/>
      <c r="H65" s="95"/>
      <c r="I65" s="86"/>
      <c r="J65" s="95"/>
      <c r="K65" s="88"/>
      <c r="L65" s="95"/>
      <c r="M65" s="93"/>
      <c r="N65" s="94"/>
      <c r="O65" s="94"/>
      <c r="P65" s="94"/>
      <c r="Q65" s="86"/>
      <c r="R65" s="95"/>
      <c r="S65" s="86"/>
      <c r="T65" s="95"/>
      <c r="U65" s="88"/>
      <c r="V65" s="95"/>
      <c r="W65" s="93"/>
      <c r="X65" s="94"/>
      <c r="Y65" s="94"/>
      <c r="Z65" s="94"/>
      <c r="AA65" s="86"/>
      <c r="AB65" s="95"/>
      <c r="AC65" s="86"/>
      <c r="AD65" s="95"/>
      <c r="AE65" s="88"/>
      <c r="AF65" s="95"/>
    </row>
    <row r="66" spans="1:32" customFormat="1" ht="14.4" customHeight="1" x14ac:dyDescent="0.3">
      <c r="A66" s="143" t="s">
        <v>43</v>
      </c>
      <c r="B66" s="116" t="s">
        <v>43</v>
      </c>
      <c r="C66" s="93">
        <v>0</v>
      </c>
      <c r="D66" s="94">
        <v>0</v>
      </c>
      <c r="E66" s="94">
        <v>0</v>
      </c>
      <c r="F66" s="94">
        <v>0</v>
      </c>
      <c r="G66" s="86">
        <v>0</v>
      </c>
      <c r="H66" s="95" t="s">
        <v>177</v>
      </c>
      <c r="I66" s="86">
        <v>0</v>
      </c>
      <c r="J66" s="95" t="s">
        <v>177</v>
      </c>
      <c r="K66" s="88">
        <v>0</v>
      </c>
      <c r="L66" s="95" t="s">
        <v>177</v>
      </c>
      <c r="M66" s="93">
        <v>0</v>
      </c>
      <c r="N66" s="94">
        <v>0</v>
      </c>
      <c r="O66" s="94">
        <v>0</v>
      </c>
      <c r="P66" s="94">
        <v>0</v>
      </c>
      <c r="Q66" s="86">
        <v>0</v>
      </c>
      <c r="R66" s="95" t="s">
        <v>177</v>
      </c>
      <c r="S66" s="86">
        <v>0</v>
      </c>
      <c r="T66" s="95" t="s">
        <v>177</v>
      </c>
      <c r="U66" s="88">
        <v>0</v>
      </c>
      <c r="V66" s="95" t="s">
        <v>177</v>
      </c>
      <c r="W66" s="93">
        <v>0</v>
      </c>
      <c r="X66" s="94">
        <v>0</v>
      </c>
      <c r="Y66" s="94">
        <v>0</v>
      </c>
      <c r="Z66" s="94">
        <v>0</v>
      </c>
      <c r="AA66" s="86">
        <v>0</v>
      </c>
      <c r="AB66" s="95" t="s">
        <v>177</v>
      </c>
      <c r="AC66" s="86">
        <v>0</v>
      </c>
      <c r="AD66" s="95" t="s">
        <v>177</v>
      </c>
      <c r="AE66" s="88">
        <v>0</v>
      </c>
      <c r="AF66" s="95" t="s">
        <v>177</v>
      </c>
    </row>
    <row r="67" spans="1:32" customFormat="1" ht="14.4" customHeight="1" x14ac:dyDescent="0.3">
      <c r="A67" s="143" t="s">
        <v>213</v>
      </c>
      <c r="B67" s="116" t="s">
        <v>213</v>
      </c>
      <c r="C67" s="94">
        <v>99530.16</v>
      </c>
      <c r="D67" s="94">
        <v>99530.16</v>
      </c>
      <c r="E67" s="94">
        <v>295021.66000269924</v>
      </c>
      <c r="F67" s="94">
        <v>303704.61</v>
      </c>
      <c r="G67" s="86">
        <v>0</v>
      </c>
      <c r="H67" s="95" t="s">
        <v>177</v>
      </c>
      <c r="I67" s="86">
        <v>-195491.50000269923</v>
      </c>
      <c r="J67" s="95">
        <v>-66.3</v>
      </c>
      <c r="K67" s="88">
        <v>-204174.44999999998</v>
      </c>
      <c r="L67" s="95">
        <v>-67.2</v>
      </c>
      <c r="M67" s="94">
        <v>275576.04000000004</v>
      </c>
      <c r="N67" s="94">
        <v>275576.04000000004</v>
      </c>
      <c r="O67" s="94">
        <v>885065.66000359086</v>
      </c>
      <c r="P67" s="94">
        <v>645217.90999999992</v>
      </c>
      <c r="Q67" s="86">
        <v>0</v>
      </c>
      <c r="R67" s="95" t="s">
        <v>177</v>
      </c>
      <c r="S67" s="86">
        <v>-609489.62000359083</v>
      </c>
      <c r="T67" s="95">
        <v>-68.900000000000006</v>
      </c>
      <c r="U67" s="88">
        <v>-369641.86999999988</v>
      </c>
      <c r="V67" s="95">
        <v>-57.3</v>
      </c>
      <c r="W67" s="94">
        <v>564173.54</v>
      </c>
      <c r="X67" s="94">
        <v>564173.54</v>
      </c>
      <c r="Y67" s="94">
        <v>1215065.6600086102</v>
      </c>
      <c r="Z67" s="94">
        <v>1168678.1800000002</v>
      </c>
      <c r="AA67" s="86">
        <v>0</v>
      </c>
      <c r="AB67" s="95" t="s">
        <v>177</v>
      </c>
      <c r="AC67" s="86">
        <v>-650892.12000861019</v>
      </c>
      <c r="AD67" s="95">
        <v>-53.6</v>
      </c>
      <c r="AE67" s="88">
        <v>-604504.64000000013</v>
      </c>
      <c r="AF67" s="95">
        <v>-51.7</v>
      </c>
    </row>
    <row r="68" spans="1:32" customFormat="1" ht="14.4" customHeight="1" x14ac:dyDescent="0.3">
      <c r="A68" s="143" t="s">
        <v>44</v>
      </c>
      <c r="B68" s="116" t="s">
        <v>44</v>
      </c>
      <c r="C68" s="94">
        <v>155755.87999999998</v>
      </c>
      <c r="D68" s="94">
        <v>155755.87999999998</v>
      </c>
      <c r="E68" s="94">
        <v>140699.99999995582</v>
      </c>
      <c r="F68" s="94">
        <v>138039</v>
      </c>
      <c r="G68" s="86">
        <v>0</v>
      </c>
      <c r="H68" s="95" t="s">
        <v>177</v>
      </c>
      <c r="I68" s="86">
        <v>15055.880000044155</v>
      </c>
      <c r="J68" s="95">
        <v>10.7</v>
      </c>
      <c r="K68" s="88">
        <v>17716.879999999976</v>
      </c>
      <c r="L68" s="95">
        <v>12.8</v>
      </c>
      <c r="M68" s="94">
        <v>517356.36</v>
      </c>
      <c r="N68" s="94">
        <v>517356.36</v>
      </c>
      <c r="O68" s="94">
        <v>422099.99999993545</v>
      </c>
      <c r="P68" s="94">
        <v>462867.56</v>
      </c>
      <c r="Q68" s="86">
        <v>0</v>
      </c>
      <c r="R68" s="95" t="s">
        <v>177</v>
      </c>
      <c r="S68" s="86">
        <v>95256.360000064538</v>
      </c>
      <c r="T68" s="95">
        <v>22.6</v>
      </c>
      <c r="U68" s="88">
        <v>54488.799999999988</v>
      </c>
      <c r="V68" s="95">
        <v>11.8</v>
      </c>
      <c r="W68" s="94">
        <v>1075140.7999999998</v>
      </c>
      <c r="X68" s="94">
        <v>1075140.7999999998</v>
      </c>
      <c r="Y68" s="94">
        <v>844199.99999990501</v>
      </c>
      <c r="Z68" s="94">
        <v>1015836.99</v>
      </c>
      <c r="AA68" s="86">
        <v>0</v>
      </c>
      <c r="AB68" s="95" t="s">
        <v>177</v>
      </c>
      <c r="AC68" s="86">
        <v>230940.80000009481</v>
      </c>
      <c r="AD68" s="95">
        <v>27.4</v>
      </c>
      <c r="AE68" s="88">
        <v>59303.809999999823</v>
      </c>
      <c r="AF68" s="95">
        <v>5.8</v>
      </c>
    </row>
    <row r="69" spans="1:32" customFormat="1" ht="14.4" customHeight="1" x14ac:dyDescent="0.3">
      <c r="A69" s="144" t="s">
        <v>45</v>
      </c>
      <c r="B69" s="118" t="s">
        <v>45</v>
      </c>
      <c r="C69" s="94">
        <v>562189.93000000005</v>
      </c>
      <c r="D69" s="94">
        <v>562189.93000000005</v>
      </c>
      <c r="E69" s="94">
        <v>237045.33863096419</v>
      </c>
      <c r="F69" s="94">
        <v>231609.66999999998</v>
      </c>
      <c r="G69" s="86">
        <v>0</v>
      </c>
      <c r="H69" s="95" t="s">
        <v>177</v>
      </c>
      <c r="I69" s="86">
        <v>325144.59136903589</v>
      </c>
      <c r="J69" s="95" t="s">
        <v>178</v>
      </c>
      <c r="K69" s="88">
        <v>330580.26000000007</v>
      </c>
      <c r="L69" s="95" t="s">
        <v>178</v>
      </c>
      <c r="M69" s="94">
        <v>1586400.47</v>
      </c>
      <c r="N69" s="94">
        <v>1586400.47</v>
      </c>
      <c r="O69" s="94">
        <v>911136.34726194048</v>
      </c>
      <c r="P69" s="94">
        <v>861882.3</v>
      </c>
      <c r="Q69" s="86">
        <v>0</v>
      </c>
      <c r="R69" s="95" t="s">
        <v>177</v>
      </c>
      <c r="S69" s="86">
        <v>675264.12273805949</v>
      </c>
      <c r="T69" s="95">
        <v>74.099999999999994</v>
      </c>
      <c r="U69" s="88">
        <v>724518.16999999993</v>
      </c>
      <c r="V69" s="95">
        <v>84.1</v>
      </c>
      <c r="W69" s="94">
        <v>2565624.5499999998</v>
      </c>
      <c r="X69" s="94">
        <v>2565624.5499999998</v>
      </c>
      <c r="Y69" s="94">
        <v>1725315.3572621371</v>
      </c>
      <c r="Z69" s="94">
        <v>1017424.26</v>
      </c>
      <c r="AA69" s="86">
        <v>0</v>
      </c>
      <c r="AB69" s="95" t="s">
        <v>177</v>
      </c>
      <c r="AC69" s="86">
        <v>840309.1927378627</v>
      </c>
      <c r="AD69" s="95">
        <v>48.7</v>
      </c>
      <c r="AE69" s="88">
        <v>1548200.2899999998</v>
      </c>
      <c r="AF69" s="95" t="s">
        <v>178</v>
      </c>
    </row>
    <row r="70" spans="1:32" customFormat="1" ht="14.4" customHeight="1" x14ac:dyDescent="0.3">
      <c r="A70" s="144" t="s">
        <v>214</v>
      </c>
      <c r="B70" s="118" t="s">
        <v>214</v>
      </c>
      <c r="C70" s="94">
        <v>866.9</v>
      </c>
      <c r="D70" s="94">
        <v>866.9</v>
      </c>
      <c r="E70" s="94">
        <v>0</v>
      </c>
      <c r="F70" s="94">
        <v>0</v>
      </c>
      <c r="G70" s="86">
        <v>0</v>
      </c>
      <c r="H70" s="95" t="s">
        <v>177</v>
      </c>
      <c r="I70" s="86">
        <v>866.9</v>
      </c>
      <c r="J70" s="95" t="s">
        <v>178</v>
      </c>
      <c r="K70" s="88">
        <v>866.9</v>
      </c>
      <c r="L70" s="95" t="s">
        <v>178</v>
      </c>
      <c r="M70" s="94">
        <v>5341.3099999999995</v>
      </c>
      <c r="N70" s="94">
        <v>5341.3099999999995</v>
      </c>
      <c r="O70" s="94">
        <v>0</v>
      </c>
      <c r="P70" s="94">
        <v>0</v>
      </c>
      <c r="Q70" s="86">
        <v>0</v>
      </c>
      <c r="R70" s="95" t="s">
        <v>177</v>
      </c>
      <c r="S70" s="86">
        <v>5341.3099999999995</v>
      </c>
      <c r="T70" s="95" t="s">
        <v>178</v>
      </c>
      <c r="U70" s="88">
        <v>5341.3099999999995</v>
      </c>
      <c r="V70" s="95" t="s">
        <v>178</v>
      </c>
      <c r="W70" s="94">
        <v>10971.09</v>
      </c>
      <c r="X70" s="94">
        <v>10971.09</v>
      </c>
      <c r="Y70" s="94">
        <v>0</v>
      </c>
      <c r="Z70" s="94">
        <v>0</v>
      </c>
      <c r="AA70" s="86">
        <v>0</v>
      </c>
      <c r="AB70" s="95" t="s">
        <v>177</v>
      </c>
      <c r="AC70" s="86">
        <v>10971.09</v>
      </c>
      <c r="AD70" s="95" t="s">
        <v>178</v>
      </c>
      <c r="AE70" s="88">
        <v>10971.09</v>
      </c>
      <c r="AF70" s="95" t="s">
        <v>178</v>
      </c>
    </row>
    <row r="71" spans="1:32" customFormat="1" ht="14.4" customHeight="1" x14ac:dyDescent="0.3">
      <c r="A71" s="144" t="s">
        <v>46</v>
      </c>
      <c r="B71" s="118" t="s">
        <v>46</v>
      </c>
      <c r="C71" s="94">
        <v>0</v>
      </c>
      <c r="D71" s="94">
        <v>0</v>
      </c>
      <c r="E71" s="94">
        <v>0</v>
      </c>
      <c r="F71" s="94">
        <v>0</v>
      </c>
      <c r="G71" s="86">
        <v>0</v>
      </c>
      <c r="H71" s="95" t="s">
        <v>177</v>
      </c>
      <c r="I71" s="86">
        <v>0</v>
      </c>
      <c r="J71" s="95" t="s">
        <v>177</v>
      </c>
      <c r="K71" s="88">
        <v>0</v>
      </c>
      <c r="L71" s="95" t="s">
        <v>177</v>
      </c>
      <c r="M71" s="94">
        <v>0</v>
      </c>
      <c r="N71" s="94">
        <v>0</v>
      </c>
      <c r="O71" s="94">
        <v>0</v>
      </c>
      <c r="P71" s="94">
        <v>0</v>
      </c>
      <c r="Q71" s="86">
        <v>0</v>
      </c>
      <c r="R71" s="95" t="s">
        <v>177</v>
      </c>
      <c r="S71" s="86">
        <v>0</v>
      </c>
      <c r="T71" s="95" t="s">
        <v>177</v>
      </c>
      <c r="U71" s="88">
        <v>0</v>
      </c>
      <c r="V71" s="95" t="s">
        <v>177</v>
      </c>
      <c r="W71" s="94">
        <v>0</v>
      </c>
      <c r="X71" s="94">
        <v>0</v>
      </c>
      <c r="Y71" s="94">
        <v>0</v>
      </c>
      <c r="Z71" s="94">
        <v>0</v>
      </c>
      <c r="AA71" s="86">
        <v>0</v>
      </c>
      <c r="AB71" s="95" t="s">
        <v>177</v>
      </c>
      <c r="AC71" s="86">
        <v>0</v>
      </c>
      <c r="AD71" s="95" t="s">
        <v>177</v>
      </c>
      <c r="AE71" s="88">
        <v>0</v>
      </c>
      <c r="AF71" s="95" t="s">
        <v>177</v>
      </c>
    </row>
    <row r="72" spans="1:32" customFormat="1" ht="14.4" customHeight="1" x14ac:dyDescent="0.3">
      <c r="A72" s="143" t="s">
        <v>221</v>
      </c>
      <c r="B72" s="118" t="s">
        <v>47</v>
      </c>
      <c r="C72" s="94">
        <v>0</v>
      </c>
      <c r="D72" s="94">
        <v>0</v>
      </c>
      <c r="E72" s="94">
        <v>0</v>
      </c>
      <c r="F72" s="94">
        <v>0</v>
      </c>
      <c r="G72" s="86">
        <v>0</v>
      </c>
      <c r="H72" s="95" t="s">
        <v>177</v>
      </c>
      <c r="I72" s="86">
        <v>0</v>
      </c>
      <c r="J72" s="95" t="s">
        <v>177</v>
      </c>
      <c r="K72" s="88">
        <v>0</v>
      </c>
      <c r="L72" s="95" t="s">
        <v>177</v>
      </c>
      <c r="M72" s="94">
        <v>0</v>
      </c>
      <c r="N72" s="94">
        <v>0</v>
      </c>
      <c r="O72" s="94">
        <v>0</v>
      </c>
      <c r="P72" s="94">
        <v>0</v>
      </c>
      <c r="Q72" s="86">
        <v>0</v>
      </c>
      <c r="R72" s="95" t="s">
        <v>177</v>
      </c>
      <c r="S72" s="86">
        <v>0</v>
      </c>
      <c r="T72" s="95" t="s">
        <v>177</v>
      </c>
      <c r="U72" s="88">
        <v>0</v>
      </c>
      <c r="V72" s="95" t="s">
        <v>177</v>
      </c>
      <c r="W72" s="94">
        <v>0</v>
      </c>
      <c r="X72" s="94">
        <v>0</v>
      </c>
      <c r="Y72" s="94">
        <v>0</v>
      </c>
      <c r="Z72" s="94">
        <v>0</v>
      </c>
      <c r="AA72" s="86">
        <v>0</v>
      </c>
      <c r="AB72" s="95" t="s">
        <v>177</v>
      </c>
      <c r="AC72" s="86">
        <v>0</v>
      </c>
      <c r="AD72" s="95" t="s">
        <v>177</v>
      </c>
      <c r="AE72" s="88">
        <v>0</v>
      </c>
      <c r="AF72" s="95" t="s">
        <v>177</v>
      </c>
    </row>
    <row r="73" spans="1:32" customFormat="1" ht="14.4" customHeight="1" x14ac:dyDescent="0.3">
      <c r="A73" s="143" t="s">
        <v>48</v>
      </c>
      <c r="B73" s="118" t="s">
        <v>48</v>
      </c>
      <c r="C73" s="94">
        <v>0</v>
      </c>
      <c r="D73" s="94">
        <v>0</v>
      </c>
      <c r="E73" s="94">
        <v>0</v>
      </c>
      <c r="F73" s="94">
        <v>0</v>
      </c>
      <c r="G73" s="86">
        <v>0</v>
      </c>
      <c r="H73" s="95" t="s">
        <v>177</v>
      </c>
      <c r="I73" s="86">
        <v>0</v>
      </c>
      <c r="J73" s="95" t="s">
        <v>177</v>
      </c>
      <c r="K73" s="88">
        <v>0</v>
      </c>
      <c r="L73" s="95" t="s">
        <v>177</v>
      </c>
      <c r="M73" s="94">
        <v>0</v>
      </c>
      <c r="N73" s="94">
        <v>0</v>
      </c>
      <c r="O73" s="94">
        <v>0</v>
      </c>
      <c r="P73" s="94">
        <v>0</v>
      </c>
      <c r="Q73" s="86">
        <v>0</v>
      </c>
      <c r="R73" s="95" t="s">
        <v>177</v>
      </c>
      <c r="S73" s="86">
        <v>0</v>
      </c>
      <c r="T73" s="95" t="s">
        <v>177</v>
      </c>
      <c r="U73" s="88">
        <v>0</v>
      </c>
      <c r="V73" s="95" t="s">
        <v>177</v>
      </c>
      <c r="W73" s="94">
        <v>0</v>
      </c>
      <c r="X73" s="94">
        <v>0</v>
      </c>
      <c r="Y73" s="94">
        <v>0</v>
      </c>
      <c r="Z73" s="94">
        <v>0</v>
      </c>
      <c r="AA73" s="86">
        <v>0</v>
      </c>
      <c r="AB73" s="95" t="s">
        <v>177</v>
      </c>
      <c r="AC73" s="86">
        <v>0</v>
      </c>
      <c r="AD73" s="95" t="s">
        <v>177</v>
      </c>
      <c r="AE73" s="88">
        <v>0</v>
      </c>
      <c r="AF73" s="95" t="s">
        <v>177</v>
      </c>
    </row>
    <row r="74" spans="1:32" customFormat="1" ht="14.4" customHeight="1" x14ac:dyDescent="0.3">
      <c r="A74" s="143" t="s">
        <v>49</v>
      </c>
      <c r="B74" s="118" t="s">
        <v>49</v>
      </c>
      <c r="C74" s="94">
        <v>296.99999999976717</v>
      </c>
      <c r="D74" s="94">
        <v>296.99999999976717</v>
      </c>
      <c r="E74" s="94">
        <v>111111</v>
      </c>
      <c r="F74" s="94">
        <v>1861.0000000001164</v>
      </c>
      <c r="G74" s="86">
        <v>0</v>
      </c>
      <c r="H74" s="95" t="s">
        <v>177</v>
      </c>
      <c r="I74" s="86">
        <v>-110814.00000000023</v>
      </c>
      <c r="J74" s="95">
        <v>-99.7</v>
      </c>
      <c r="K74" s="88">
        <v>-1564.0000000003492</v>
      </c>
      <c r="L74" s="95">
        <v>-84</v>
      </c>
      <c r="M74" s="94">
        <v>890.99999999976717</v>
      </c>
      <c r="N74" s="94">
        <v>890.99999999976717</v>
      </c>
      <c r="O74" s="94">
        <v>333333</v>
      </c>
      <c r="P74" s="94">
        <v>4391</v>
      </c>
      <c r="Q74" s="86">
        <v>0</v>
      </c>
      <c r="R74" s="95" t="s">
        <v>177</v>
      </c>
      <c r="S74" s="86">
        <v>-332442.00000000023</v>
      </c>
      <c r="T74" s="95">
        <v>-99.7</v>
      </c>
      <c r="U74" s="88">
        <v>-3500.0000000002328</v>
      </c>
      <c r="V74" s="95">
        <v>-79.7</v>
      </c>
      <c r="W74" s="94">
        <v>5418.9999999993015</v>
      </c>
      <c r="X74" s="94">
        <v>5418.9999999993015</v>
      </c>
      <c r="Y74" s="94">
        <v>333333</v>
      </c>
      <c r="Z74" s="94">
        <v>8864.9999999995343</v>
      </c>
      <c r="AA74" s="86">
        <v>0</v>
      </c>
      <c r="AB74" s="95" t="s">
        <v>177</v>
      </c>
      <c r="AC74" s="86">
        <v>-327914.0000000007</v>
      </c>
      <c r="AD74" s="95">
        <v>-98.4</v>
      </c>
      <c r="AE74" s="88">
        <v>-3446.0000000002328</v>
      </c>
      <c r="AF74" s="95">
        <v>-38.9</v>
      </c>
    </row>
    <row r="75" spans="1:32" customFormat="1" ht="14.4" customHeight="1" x14ac:dyDescent="0.3">
      <c r="A75" s="143" t="s">
        <v>222</v>
      </c>
      <c r="B75" s="121" t="s">
        <v>50</v>
      </c>
      <c r="C75" s="100">
        <v>0</v>
      </c>
      <c r="D75" s="100">
        <v>0</v>
      </c>
      <c r="E75" s="100">
        <v>0</v>
      </c>
      <c r="F75" s="100">
        <v>0</v>
      </c>
      <c r="G75" s="97">
        <v>0</v>
      </c>
      <c r="H75" s="98" t="s">
        <v>177</v>
      </c>
      <c r="I75" s="97">
        <v>0</v>
      </c>
      <c r="J75" s="98" t="s">
        <v>177</v>
      </c>
      <c r="K75" s="101">
        <v>0</v>
      </c>
      <c r="L75" s="98" t="s">
        <v>177</v>
      </c>
      <c r="M75" s="100">
        <v>0</v>
      </c>
      <c r="N75" s="100">
        <v>0</v>
      </c>
      <c r="O75" s="100">
        <v>0</v>
      </c>
      <c r="P75" s="100">
        <v>0</v>
      </c>
      <c r="Q75" s="97">
        <v>0</v>
      </c>
      <c r="R75" s="98" t="s">
        <v>177</v>
      </c>
      <c r="S75" s="97">
        <v>0</v>
      </c>
      <c r="T75" s="98" t="s">
        <v>177</v>
      </c>
      <c r="U75" s="101">
        <v>0</v>
      </c>
      <c r="V75" s="98" t="s">
        <v>177</v>
      </c>
      <c r="W75" s="100">
        <v>0</v>
      </c>
      <c r="X75" s="100">
        <v>0</v>
      </c>
      <c r="Y75" s="100">
        <v>0</v>
      </c>
      <c r="Z75" s="100">
        <v>0</v>
      </c>
      <c r="AA75" s="97">
        <v>0</v>
      </c>
      <c r="AB75" s="98" t="s">
        <v>177</v>
      </c>
      <c r="AC75" s="97">
        <v>0</v>
      </c>
      <c r="AD75" s="98" t="s">
        <v>177</v>
      </c>
      <c r="AE75" s="101">
        <v>0</v>
      </c>
      <c r="AF75" s="98" t="s">
        <v>177</v>
      </c>
    </row>
    <row r="76" spans="1:32" s="58" customFormat="1" ht="14.4" customHeight="1" x14ac:dyDescent="0.3">
      <c r="A76" s="142" t="s">
        <v>51</v>
      </c>
      <c r="B76" s="133" t="s">
        <v>51</v>
      </c>
      <c r="C76" s="125">
        <v>24823082.030000001</v>
      </c>
      <c r="D76" s="125">
        <v>24823082.030000001</v>
      </c>
      <c r="E76" s="125">
        <v>27982911.220033176</v>
      </c>
      <c r="F76" s="125">
        <v>26844908.829999994</v>
      </c>
      <c r="G76" s="127">
        <v>0</v>
      </c>
      <c r="H76" s="128" t="s">
        <v>177</v>
      </c>
      <c r="I76" s="127">
        <v>-3159829.1900331751</v>
      </c>
      <c r="J76" s="128">
        <v>-11.3</v>
      </c>
      <c r="K76" s="130">
        <v>-2021826.7999999933</v>
      </c>
      <c r="L76" s="128">
        <v>-7.5</v>
      </c>
      <c r="M76" s="125">
        <v>73474292.350000024</v>
      </c>
      <c r="N76" s="125">
        <v>73474292.350000024</v>
      </c>
      <c r="O76" s="125">
        <v>83373711.560042471</v>
      </c>
      <c r="P76" s="125">
        <v>78893331.659999967</v>
      </c>
      <c r="Q76" s="127">
        <v>0</v>
      </c>
      <c r="R76" s="128" t="s">
        <v>177</v>
      </c>
      <c r="S76" s="127">
        <v>-9899419.2100424469</v>
      </c>
      <c r="T76" s="128">
        <v>-11.9</v>
      </c>
      <c r="U76" s="130">
        <v>-5419039.3099999428</v>
      </c>
      <c r="V76" s="128">
        <v>-6.9</v>
      </c>
      <c r="W76" s="125">
        <v>153515099.18999991</v>
      </c>
      <c r="X76" s="125">
        <v>153515099.18999991</v>
      </c>
      <c r="Y76" s="125">
        <v>167252025.41425309</v>
      </c>
      <c r="Z76" s="125">
        <v>162480202.69000003</v>
      </c>
      <c r="AA76" s="127">
        <v>0</v>
      </c>
      <c r="AB76" s="128" t="s">
        <v>177</v>
      </c>
      <c r="AC76" s="127">
        <v>-13736926.224253178</v>
      </c>
      <c r="AD76" s="128">
        <v>-8.1999999999999993</v>
      </c>
      <c r="AE76" s="130">
        <v>-8965103.5000001192</v>
      </c>
      <c r="AF76" s="128">
        <v>-5.5</v>
      </c>
    </row>
    <row r="77" spans="1:32" customFormat="1" ht="14.4" customHeight="1" x14ac:dyDescent="0.3">
      <c r="A77" s="143"/>
      <c r="B77" s="105"/>
      <c r="C77" s="94"/>
      <c r="D77" s="94"/>
      <c r="E77" s="94"/>
      <c r="F77" s="94"/>
      <c r="G77" s="86"/>
      <c r="H77" s="95"/>
      <c r="I77" s="86"/>
      <c r="J77" s="95"/>
      <c r="K77" s="88"/>
      <c r="L77" s="95"/>
      <c r="M77" s="94"/>
      <c r="N77" s="94"/>
      <c r="O77" s="94"/>
      <c r="P77" s="94"/>
      <c r="Q77" s="86"/>
      <c r="R77" s="95"/>
      <c r="S77" s="86"/>
      <c r="T77" s="95"/>
      <c r="U77" s="88"/>
      <c r="V77" s="95"/>
      <c r="W77" s="94"/>
      <c r="X77" s="94"/>
      <c r="Y77" s="94"/>
      <c r="Z77" s="94"/>
      <c r="AA77" s="86"/>
      <c r="AB77" s="95"/>
      <c r="AC77" s="86"/>
      <c r="AD77" s="95"/>
      <c r="AE77" s="88"/>
      <c r="AF77" s="95"/>
    </row>
    <row r="78" spans="1:32" s="58" customFormat="1" ht="14.4" customHeight="1" x14ac:dyDescent="0.3">
      <c r="A78" s="145" t="s">
        <v>215</v>
      </c>
      <c r="B78" s="133" t="s">
        <v>215</v>
      </c>
      <c r="C78" s="125">
        <v>22352543.720000003</v>
      </c>
      <c r="D78" s="125">
        <v>22352543.720000003</v>
      </c>
      <c r="E78" s="125">
        <v>25245991.780033179</v>
      </c>
      <c r="F78" s="125">
        <v>24319639.620000001</v>
      </c>
      <c r="G78" s="127">
        <v>0</v>
      </c>
      <c r="H78" s="128" t="s">
        <v>177</v>
      </c>
      <c r="I78" s="127">
        <v>-2893448.0600331761</v>
      </c>
      <c r="J78" s="128">
        <v>-11.5</v>
      </c>
      <c r="K78" s="130">
        <v>-1967095.8999999985</v>
      </c>
      <c r="L78" s="128">
        <v>-8.1</v>
      </c>
      <c r="M78" s="125">
        <v>66929210.750000007</v>
      </c>
      <c r="N78" s="125">
        <v>66929210.750000007</v>
      </c>
      <c r="O78" s="125">
        <v>75861191.440042466</v>
      </c>
      <c r="P78" s="125">
        <v>72046945.239999995</v>
      </c>
      <c r="Q78" s="127">
        <v>0</v>
      </c>
      <c r="R78" s="128" t="s">
        <v>177</v>
      </c>
      <c r="S78" s="127">
        <v>-8931980.6900424585</v>
      </c>
      <c r="T78" s="128">
        <v>-11.8</v>
      </c>
      <c r="U78" s="130">
        <v>-5117734.4899999872</v>
      </c>
      <c r="V78" s="128">
        <v>-7.1</v>
      </c>
      <c r="W78" s="125">
        <v>139774281.36999986</v>
      </c>
      <c r="X78" s="125">
        <v>139774281.36999986</v>
      </c>
      <c r="Y78" s="125">
        <v>152239842.81425309</v>
      </c>
      <c r="Z78" s="125">
        <v>148483254.19999993</v>
      </c>
      <c r="AA78" s="127">
        <v>0</v>
      </c>
      <c r="AB78" s="128" t="s">
        <v>177</v>
      </c>
      <c r="AC78" s="127">
        <v>-12465561.444253236</v>
      </c>
      <c r="AD78" s="128">
        <v>-8.1999999999999993</v>
      </c>
      <c r="AE78" s="130">
        <v>-8708972.8300000727</v>
      </c>
      <c r="AF78" s="128">
        <v>-5.9</v>
      </c>
    </row>
    <row r="79" spans="1:32" customFormat="1" ht="14.4" customHeight="1" x14ac:dyDescent="0.3">
      <c r="C79" s="40"/>
      <c r="D79" s="40"/>
      <c r="E79" s="40"/>
      <c r="F79" s="40"/>
      <c r="G79" s="40"/>
      <c r="H79" s="122"/>
      <c r="I79" s="40"/>
      <c r="J79" s="122"/>
      <c r="K79" s="40"/>
      <c r="L79" s="122"/>
      <c r="M79" s="40"/>
      <c r="N79" s="40"/>
      <c r="O79" s="40"/>
      <c r="P79" s="40"/>
      <c r="Q79" s="40"/>
      <c r="R79" s="122"/>
      <c r="S79" s="40"/>
      <c r="T79" s="122"/>
      <c r="U79" s="40"/>
      <c r="V79" s="122"/>
      <c r="W79" s="40"/>
      <c r="X79" s="40"/>
      <c r="Y79" s="40"/>
      <c r="Z79" s="40"/>
      <c r="AA79" s="40"/>
      <c r="AB79" s="122"/>
      <c r="AC79" s="40"/>
      <c r="AD79" s="122"/>
      <c r="AE79" s="40"/>
      <c r="AF79" s="122"/>
    </row>
    <row r="80" spans="1:32" customFormat="1" ht="14.4" customHeight="1" x14ac:dyDescent="0.3">
      <c r="C80" s="40"/>
      <c r="D80" s="40"/>
      <c r="E80" s="40"/>
      <c r="F80" s="40"/>
      <c r="G80" s="40"/>
      <c r="H80" s="122"/>
      <c r="I80" s="40"/>
      <c r="J80" s="122"/>
      <c r="K80" s="40"/>
      <c r="L80" s="122"/>
      <c r="M80" s="40"/>
      <c r="N80" s="40"/>
      <c r="O80" s="40"/>
      <c r="P80" s="40"/>
      <c r="Q80" s="40"/>
      <c r="R80" s="122"/>
      <c r="S80" s="40"/>
      <c r="T80" s="122"/>
      <c r="U80" s="40"/>
      <c r="V80" s="122"/>
      <c r="W80" s="40"/>
      <c r="X80" s="40"/>
      <c r="Y80" s="40"/>
      <c r="Z80" s="40"/>
      <c r="AA80" s="40"/>
      <c r="AB80" s="122"/>
      <c r="AC80" s="40"/>
      <c r="AD80" s="122"/>
      <c r="AE80" s="40"/>
      <c r="AF80" s="122"/>
    </row>
    <row r="81" spans="3:32" customFormat="1" ht="14.4" customHeight="1" x14ac:dyDescent="0.3">
      <c r="C81" s="40"/>
      <c r="D81" s="40"/>
      <c r="E81" s="40"/>
      <c r="F81" s="40"/>
      <c r="G81" s="40"/>
      <c r="H81" s="122"/>
      <c r="I81" s="40"/>
      <c r="J81" s="122"/>
      <c r="K81" s="40"/>
      <c r="L81" s="122"/>
      <c r="M81" s="40"/>
      <c r="N81" s="40"/>
      <c r="O81" s="40"/>
      <c r="P81" s="40"/>
      <c r="Q81" s="40"/>
      <c r="R81" s="122"/>
      <c r="S81" s="40"/>
      <c r="T81" s="122"/>
      <c r="U81" s="40"/>
      <c r="V81" s="122"/>
      <c r="W81" s="40"/>
      <c r="X81" s="40"/>
      <c r="Y81" s="40"/>
      <c r="Z81" s="40"/>
      <c r="AA81" s="40"/>
      <c r="AB81" s="122"/>
      <c r="AC81" s="40"/>
      <c r="AD81" s="122"/>
      <c r="AE81" s="40"/>
      <c r="AF81" s="122"/>
    </row>
    <row r="82" spans="3:32" customFormat="1" ht="14.4" customHeight="1" x14ac:dyDescent="0.3">
      <c r="C82" s="40"/>
      <c r="D82" s="40"/>
      <c r="E82" s="40"/>
      <c r="F82" s="40"/>
      <c r="G82" s="40"/>
      <c r="H82" s="122"/>
      <c r="I82" s="40"/>
      <c r="J82" s="122"/>
      <c r="K82" s="40"/>
      <c r="L82" s="122"/>
      <c r="M82" s="40"/>
      <c r="N82" s="40"/>
      <c r="O82" s="40"/>
      <c r="P82" s="40"/>
      <c r="Q82" s="40"/>
      <c r="R82" s="122"/>
      <c r="S82" s="40"/>
      <c r="T82" s="122"/>
      <c r="U82" s="40"/>
      <c r="V82" s="122"/>
      <c r="W82" s="40"/>
      <c r="X82" s="40"/>
      <c r="Y82" s="40"/>
      <c r="Z82" s="40"/>
      <c r="AA82" s="40"/>
      <c r="AB82" s="122"/>
      <c r="AC82" s="40"/>
      <c r="AD82" s="122"/>
      <c r="AE82" s="40"/>
      <c r="AF82" s="122"/>
    </row>
    <row r="83" spans="3:32" customFormat="1" ht="14.4" customHeight="1" x14ac:dyDescent="0.3">
      <c r="C83" s="40"/>
      <c r="D83" s="40"/>
      <c r="E83" s="40"/>
      <c r="F83" s="40"/>
      <c r="G83" s="40"/>
      <c r="H83" s="122"/>
      <c r="I83" s="40"/>
      <c r="J83" s="122"/>
      <c r="K83" s="40"/>
      <c r="L83" s="122"/>
      <c r="M83" s="40"/>
      <c r="N83" s="40"/>
      <c r="O83" s="40"/>
      <c r="P83" s="40"/>
      <c r="Q83" s="40"/>
      <c r="R83" s="122"/>
      <c r="S83" s="40"/>
      <c r="T83" s="122"/>
      <c r="U83" s="40"/>
      <c r="V83" s="122"/>
      <c r="W83" s="40"/>
      <c r="X83" s="40"/>
      <c r="Y83" s="40"/>
      <c r="Z83" s="40"/>
      <c r="AA83" s="40"/>
      <c r="AB83" s="122"/>
      <c r="AC83" s="40"/>
      <c r="AD83" s="122"/>
      <c r="AE83" s="40"/>
      <c r="AF83" s="122"/>
    </row>
    <row r="84" spans="3:32" customFormat="1" ht="14.4" customHeight="1" x14ac:dyDescent="0.3">
      <c r="C84" s="40"/>
      <c r="D84" s="40"/>
      <c r="E84" s="40"/>
      <c r="F84" s="40"/>
      <c r="G84" s="40"/>
      <c r="H84" s="122"/>
      <c r="I84" s="40"/>
      <c r="J84" s="122"/>
      <c r="K84" s="40"/>
      <c r="L84" s="122"/>
      <c r="M84" s="40"/>
      <c r="N84" s="40"/>
      <c r="O84" s="40"/>
      <c r="P84" s="40"/>
      <c r="Q84" s="40"/>
      <c r="R84" s="122"/>
      <c r="S84" s="40"/>
      <c r="T84" s="122"/>
      <c r="U84" s="40"/>
      <c r="V84" s="122"/>
      <c r="W84" s="40"/>
      <c r="X84" s="40"/>
      <c r="Y84" s="40"/>
      <c r="Z84" s="40"/>
      <c r="AA84" s="40"/>
      <c r="AB84" s="122"/>
      <c r="AC84" s="40"/>
      <c r="AD84" s="122"/>
      <c r="AE84" s="40"/>
      <c r="AF84" s="122"/>
    </row>
    <row r="85" spans="3:32" customFormat="1" ht="14.4" customHeight="1" x14ac:dyDescent="0.3">
      <c r="C85" s="40"/>
      <c r="D85" s="40"/>
      <c r="E85" s="40"/>
      <c r="F85" s="40"/>
      <c r="G85" s="40"/>
      <c r="H85" s="122"/>
      <c r="I85" s="40"/>
      <c r="J85" s="122"/>
      <c r="K85" s="40"/>
      <c r="L85" s="122"/>
      <c r="M85" s="40"/>
      <c r="N85" s="40"/>
      <c r="O85" s="40"/>
      <c r="P85" s="40"/>
      <c r="Q85" s="40"/>
      <c r="R85" s="122"/>
      <c r="S85" s="40"/>
      <c r="T85" s="122"/>
      <c r="U85" s="40"/>
      <c r="V85" s="122"/>
      <c r="W85" s="40"/>
      <c r="X85" s="40"/>
      <c r="Y85" s="40"/>
      <c r="Z85" s="40"/>
      <c r="AA85" s="40"/>
      <c r="AB85" s="122"/>
      <c r="AC85" s="40"/>
      <c r="AD85" s="122"/>
      <c r="AE85" s="40"/>
      <c r="AF85" s="122"/>
    </row>
    <row r="86" spans="3:32" customFormat="1" ht="14.4" customHeight="1" x14ac:dyDescent="0.3">
      <c r="C86" s="40"/>
      <c r="D86" s="40"/>
      <c r="E86" s="40"/>
      <c r="F86" s="40"/>
      <c r="G86" s="40"/>
      <c r="H86" s="122"/>
      <c r="I86" s="40"/>
      <c r="J86" s="122"/>
      <c r="K86" s="40"/>
      <c r="L86" s="122"/>
      <c r="M86" s="40"/>
      <c r="N86" s="40"/>
      <c r="O86" s="40"/>
      <c r="P86" s="40"/>
      <c r="Q86" s="40"/>
      <c r="R86" s="122"/>
      <c r="S86" s="40"/>
      <c r="T86" s="122"/>
      <c r="U86" s="40"/>
      <c r="V86" s="122"/>
      <c r="W86" s="40"/>
      <c r="X86" s="40"/>
      <c r="Y86" s="40"/>
      <c r="Z86" s="40"/>
      <c r="AA86" s="40"/>
      <c r="AB86" s="122"/>
      <c r="AC86" s="40"/>
      <c r="AD86" s="122"/>
      <c r="AE86" s="40"/>
      <c r="AF86" s="122"/>
    </row>
    <row r="87" spans="3:32" customFormat="1" ht="14.4" customHeight="1" x14ac:dyDescent="0.3">
      <c r="C87" s="40"/>
      <c r="D87" s="40"/>
      <c r="E87" s="40"/>
      <c r="F87" s="40"/>
      <c r="G87" s="40"/>
      <c r="H87" s="122"/>
      <c r="I87" s="40"/>
      <c r="J87" s="122"/>
      <c r="K87" s="40"/>
      <c r="L87" s="122"/>
      <c r="M87" s="40"/>
      <c r="N87" s="40"/>
      <c r="O87" s="40"/>
      <c r="P87" s="40"/>
      <c r="Q87" s="40"/>
      <c r="R87" s="122"/>
      <c r="S87" s="40"/>
      <c r="T87" s="122"/>
      <c r="U87" s="40"/>
      <c r="V87" s="122"/>
      <c r="W87" s="40"/>
      <c r="X87" s="40"/>
      <c r="Y87" s="40"/>
      <c r="Z87" s="40"/>
      <c r="AA87" s="40"/>
      <c r="AB87" s="122"/>
      <c r="AC87" s="40"/>
      <c r="AD87" s="122"/>
      <c r="AE87" s="40"/>
      <c r="AF87" s="122"/>
    </row>
    <row r="88" spans="3:32" customFormat="1" ht="14.4" customHeight="1" x14ac:dyDescent="0.3">
      <c r="C88" s="40"/>
      <c r="D88" s="40"/>
      <c r="E88" s="40"/>
      <c r="F88" s="40"/>
      <c r="G88" s="40"/>
      <c r="H88" s="122"/>
      <c r="I88" s="40"/>
      <c r="J88" s="122"/>
      <c r="K88" s="40"/>
      <c r="L88" s="122"/>
      <c r="M88" s="40"/>
      <c r="N88" s="40"/>
      <c r="O88" s="40"/>
      <c r="P88" s="40"/>
      <c r="Q88" s="40"/>
      <c r="R88" s="122"/>
      <c r="S88" s="40"/>
      <c r="T88" s="122"/>
      <c r="U88" s="40"/>
      <c r="V88" s="122"/>
      <c r="W88" s="40"/>
      <c r="X88" s="40"/>
      <c r="Y88" s="40"/>
      <c r="Z88" s="40"/>
      <c r="AA88" s="40"/>
      <c r="AB88" s="122"/>
      <c r="AC88" s="40"/>
      <c r="AD88" s="122"/>
      <c r="AE88" s="40"/>
      <c r="AF88" s="122"/>
    </row>
    <row r="89" spans="3:32" customFormat="1" ht="14.4" customHeight="1" x14ac:dyDescent="0.3">
      <c r="C89" s="40"/>
      <c r="D89" s="40"/>
      <c r="E89" s="40"/>
      <c r="F89" s="40"/>
      <c r="G89" s="40"/>
      <c r="H89" s="122"/>
      <c r="I89" s="40"/>
      <c r="J89" s="122"/>
      <c r="K89" s="40"/>
      <c r="L89" s="122"/>
      <c r="M89" s="40"/>
      <c r="N89" s="40"/>
      <c r="O89" s="40"/>
      <c r="P89" s="40"/>
      <c r="Q89" s="40"/>
      <c r="R89" s="122"/>
      <c r="S89" s="40"/>
      <c r="T89" s="122"/>
      <c r="U89" s="40"/>
      <c r="V89" s="122"/>
      <c r="W89" s="40"/>
      <c r="X89" s="40"/>
      <c r="Y89" s="40"/>
      <c r="Z89" s="40"/>
      <c r="AA89" s="40"/>
      <c r="AB89" s="122"/>
      <c r="AC89" s="40"/>
      <c r="AD89" s="122"/>
      <c r="AE89" s="40"/>
      <c r="AF89" s="122"/>
    </row>
    <row r="90" spans="3:32" customFormat="1" ht="14.4" customHeight="1" x14ac:dyDescent="0.3">
      <c r="H90" s="123"/>
      <c r="J90" s="123"/>
      <c r="L90" s="123"/>
      <c r="R90" s="123"/>
      <c r="T90" s="123"/>
      <c r="V90" s="123"/>
      <c r="AB90" s="123"/>
      <c r="AD90" s="123"/>
      <c r="AF90" s="123"/>
    </row>
    <row r="91" spans="3:32" customFormat="1" ht="14.4" customHeight="1" x14ac:dyDescent="0.3">
      <c r="H91" s="123"/>
      <c r="J91" s="123"/>
      <c r="L91" s="123"/>
      <c r="R91" s="123"/>
      <c r="T91" s="123"/>
      <c r="V91" s="123"/>
      <c r="AB91" s="123"/>
      <c r="AD91" s="123"/>
      <c r="AF91" s="123"/>
    </row>
    <row r="92" spans="3:32" customFormat="1" ht="14.4" customHeight="1" x14ac:dyDescent="0.3">
      <c r="H92" s="123"/>
      <c r="J92" s="123"/>
      <c r="L92" s="123"/>
      <c r="R92" s="123"/>
      <c r="T92" s="123"/>
      <c r="V92" s="123"/>
      <c r="AB92" s="123"/>
      <c r="AD92" s="123"/>
      <c r="AF92" s="123"/>
    </row>
    <row r="93" spans="3:32" customFormat="1" ht="14.4" customHeight="1" x14ac:dyDescent="0.3">
      <c r="H93" s="123"/>
      <c r="J93" s="123"/>
      <c r="L93" s="123"/>
      <c r="R93" s="123"/>
      <c r="T93" s="123"/>
      <c r="V93" s="123"/>
      <c r="AB93" s="123"/>
      <c r="AD93" s="123"/>
      <c r="AF93" s="123"/>
    </row>
    <row r="94" spans="3:32" customFormat="1" ht="14.4" customHeight="1" x14ac:dyDescent="0.3">
      <c r="H94" s="123"/>
      <c r="J94" s="123"/>
      <c r="L94" s="123"/>
      <c r="R94" s="123"/>
      <c r="T94" s="123"/>
      <c r="V94" s="123"/>
      <c r="AB94" s="123"/>
      <c r="AD94" s="123"/>
      <c r="AF94" s="123"/>
    </row>
    <row r="95" spans="3:32" customFormat="1" ht="14.4" customHeight="1" x14ac:dyDescent="0.3">
      <c r="H95" s="123"/>
      <c r="J95" s="123"/>
      <c r="L95" s="123"/>
      <c r="R95" s="123"/>
      <c r="T95" s="123"/>
      <c r="V95" s="123"/>
      <c r="AB95" s="123"/>
      <c r="AD95" s="123"/>
      <c r="AF95" s="123"/>
    </row>
    <row r="96" spans="3:32" customFormat="1" ht="14.4" customHeight="1" x14ac:dyDescent="0.3">
      <c r="H96" s="123"/>
      <c r="J96" s="123"/>
      <c r="L96" s="123"/>
      <c r="R96" s="123"/>
      <c r="T96" s="123"/>
      <c r="V96" s="123"/>
      <c r="AB96" s="123"/>
      <c r="AD96" s="123"/>
      <c r="AF96" s="123"/>
    </row>
    <row r="97" spans="8:32" customFormat="1" ht="14.4" customHeight="1" x14ac:dyDescent="0.3">
      <c r="H97" s="123"/>
      <c r="J97" s="123"/>
      <c r="L97" s="123"/>
      <c r="R97" s="123"/>
      <c r="T97" s="123"/>
      <c r="V97" s="123"/>
      <c r="AB97" s="123"/>
      <c r="AD97" s="123"/>
      <c r="AF97" s="123"/>
    </row>
    <row r="98" spans="8:32" customFormat="1" ht="14.4" customHeight="1" x14ac:dyDescent="0.3">
      <c r="H98" s="123"/>
      <c r="J98" s="123"/>
      <c r="L98" s="123"/>
      <c r="R98" s="123"/>
      <c r="T98" s="123"/>
      <c r="V98" s="123"/>
      <c r="AB98" s="123"/>
      <c r="AD98" s="123"/>
      <c r="AF98" s="123"/>
    </row>
    <row r="99" spans="8:32" customFormat="1" ht="14.4" customHeight="1" x14ac:dyDescent="0.3">
      <c r="H99" s="123"/>
      <c r="J99" s="123"/>
      <c r="L99" s="123"/>
      <c r="R99" s="123"/>
      <c r="T99" s="123"/>
      <c r="V99" s="123"/>
      <c r="AB99" s="123"/>
      <c r="AD99" s="123"/>
      <c r="AF99" s="123"/>
    </row>
    <row r="100" spans="8:32" customFormat="1" ht="14.4" customHeight="1" x14ac:dyDescent="0.3">
      <c r="H100" s="123"/>
      <c r="J100" s="123"/>
      <c r="L100" s="123"/>
      <c r="R100" s="123"/>
      <c r="T100" s="123"/>
      <c r="V100" s="123"/>
      <c r="AB100" s="123"/>
      <c r="AD100" s="123"/>
      <c r="AF100" s="123"/>
    </row>
    <row r="101" spans="8:32" customFormat="1" ht="14.4" customHeight="1" x14ac:dyDescent="0.3">
      <c r="H101" s="123"/>
      <c r="J101" s="123"/>
      <c r="L101" s="123"/>
      <c r="R101" s="123"/>
      <c r="T101" s="123"/>
      <c r="V101" s="123"/>
      <c r="AB101" s="123"/>
      <c r="AD101" s="123"/>
      <c r="AF101" s="123"/>
    </row>
    <row r="102" spans="8:32" customFormat="1" ht="14.4" customHeight="1" x14ac:dyDescent="0.3">
      <c r="H102" s="123"/>
      <c r="J102" s="123"/>
      <c r="L102" s="123"/>
      <c r="R102" s="123"/>
      <c r="T102" s="123"/>
      <c r="V102" s="123"/>
      <c r="AB102" s="123"/>
      <c r="AD102" s="123"/>
      <c r="AF102" s="123"/>
    </row>
    <row r="103" spans="8:32" customFormat="1" ht="14.4" customHeight="1" x14ac:dyDescent="0.3">
      <c r="H103" s="123"/>
      <c r="J103" s="123"/>
      <c r="L103" s="123"/>
      <c r="R103" s="123"/>
      <c r="T103" s="123"/>
      <c r="V103" s="123"/>
      <c r="AB103" s="123"/>
      <c r="AD103" s="123"/>
      <c r="AF103" s="123"/>
    </row>
    <row r="104" spans="8:32" customFormat="1" ht="14.4" customHeight="1" x14ac:dyDescent="0.3">
      <c r="H104" s="123"/>
      <c r="J104" s="123"/>
      <c r="L104" s="123"/>
      <c r="R104" s="123"/>
      <c r="T104" s="123"/>
      <c r="V104" s="123"/>
      <c r="AB104" s="123"/>
      <c r="AD104" s="123"/>
      <c r="AF104" s="123"/>
    </row>
    <row r="105" spans="8:32" customFormat="1" ht="14.4" customHeight="1" x14ac:dyDescent="0.3">
      <c r="H105" s="123"/>
      <c r="J105" s="123"/>
      <c r="L105" s="123"/>
      <c r="R105" s="123"/>
      <c r="T105" s="123"/>
      <c r="V105" s="123"/>
      <c r="AB105" s="123"/>
      <c r="AD105" s="123"/>
      <c r="AF105" s="123"/>
    </row>
    <row r="106" spans="8:32" customFormat="1" ht="14.4" customHeight="1" x14ac:dyDescent="0.3">
      <c r="H106" s="123"/>
      <c r="J106" s="123"/>
      <c r="L106" s="123"/>
      <c r="R106" s="123"/>
      <c r="T106" s="123"/>
      <c r="V106" s="123"/>
      <c r="AB106" s="123"/>
      <c r="AD106" s="123"/>
      <c r="AF106" s="123"/>
    </row>
    <row r="107" spans="8:32" customFormat="1" ht="14.4" customHeight="1" x14ac:dyDescent="0.3">
      <c r="H107" s="123"/>
      <c r="J107" s="123"/>
      <c r="L107" s="123"/>
      <c r="R107" s="123"/>
      <c r="T107" s="123"/>
      <c r="V107" s="123"/>
      <c r="AB107" s="123"/>
      <c r="AD107" s="123"/>
      <c r="AF107" s="123"/>
    </row>
  </sheetData>
  <mergeCells count="1">
    <mergeCell ref="A16:A17"/>
  </mergeCells>
  <conditionalFormatting sqref="C16:D16 F16:F17 C15:L15 G17:L17">
    <cfRule type="cellIs" dxfId="222" priority="103" operator="lessThan">
      <formula>0</formula>
    </cfRule>
  </conditionalFormatting>
  <conditionalFormatting sqref="C18:D18 F18 I18:L18">
    <cfRule type="cellIs" dxfId="221" priority="102" operator="lessThan">
      <formula>0</formula>
    </cfRule>
  </conditionalFormatting>
  <conditionalFormatting sqref="C19:D20 C22:D24 C29:D36 C41:D52 C72:D78 C54:D70 F54:F70 F72:F78 F41:F52 F29:F36 F22:F24 F19:F20 I19:L20 I22:L24 I29:L36 I41:L52 I72:L78 I54:L70">
    <cfRule type="cellIs" dxfId="220" priority="101" operator="lessThan">
      <formula>0</formula>
    </cfRule>
  </conditionalFormatting>
  <conditionalFormatting sqref="C21:D21 F21 I21:L21">
    <cfRule type="cellIs" dxfId="219" priority="100" operator="lessThan">
      <formula>0</formula>
    </cfRule>
  </conditionalFormatting>
  <conditionalFormatting sqref="C25:D28 F25:F28 I25:L28">
    <cfRule type="cellIs" dxfId="218" priority="99" operator="lessThan">
      <formula>0</formula>
    </cfRule>
  </conditionalFormatting>
  <conditionalFormatting sqref="C37:D38 F37:F38 I37:L38">
    <cfRule type="cellIs" dxfId="217" priority="98" operator="lessThan">
      <formula>0</formula>
    </cfRule>
  </conditionalFormatting>
  <conditionalFormatting sqref="C39:D40 F39:F40 I39:L40">
    <cfRule type="cellIs" dxfId="216" priority="97" operator="lessThan">
      <formula>0</formula>
    </cfRule>
  </conditionalFormatting>
  <conditionalFormatting sqref="C53:D53 F53 I53:L53">
    <cfRule type="cellIs" dxfId="215" priority="96" operator="lessThan">
      <formula>0</formula>
    </cfRule>
  </conditionalFormatting>
  <conditionalFormatting sqref="C71:D71 F71 I71:L71">
    <cfRule type="cellIs" dxfId="214" priority="95" operator="lessThan">
      <formula>0</formula>
    </cfRule>
  </conditionalFormatting>
  <conditionalFormatting sqref="D1:E1">
    <cfRule type="cellIs" dxfId="213" priority="94" operator="lessThan">
      <formula>0</formula>
    </cfRule>
  </conditionalFormatting>
  <conditionalFormatting sqref="E16">
    <cfRule type="cellIs" dxfId="212" priority="93" operator="lessThan">
      <formula>0</formula>
    </cfRule>
  </conditionalFormatting>
  <conditionalFormatting sqref="E18">
    <cfRule type="cellIs" dxfId="211" priority="92" operator="lessThan">
      <formula>0</formula>
    </cfRule>
  </conditionalFormatting>
  <conditionalFormatting sqref="E19:E20 E22:E24 E29:E36 E41:E52 E72:E78 E54:E70">
    <cfRule type="cellIs" dxfId="210" priority="91" operator="lessThan">
      <formula>0</formula>
    </cfRule>
  </conditionalFormatting>
  <conditionalFormatting sqref="E21">
    <cfRule type="cellIs" dxfId="209" priority="90" operator="lessThan">
      <formula>0</formula>
    </cfRule>
  </conditionalFormatting>
  <conditionalFormatting sqref="E25:E28">
    <cfRule type="cellIs" dxfId="208" priority="89" operator="lessThan">
      <formula>0</formula>
    </cfRule>
  </conditionalFormatting>
  <conditionalFormatting sqref="E37:E38">
    <cfRule type="cellIs" dxfId="207" priority="88" operator="lessThan">
      <formula>0</formula>
    </cfRule>
  </conditionalFormatting>
  <conditionalFormatting sqref="E39:E40">
    <cfRule type="cellIs" dxfId="206" priority="87" operator="lessThan">
      <formula>0</formula>
    </cfRule>
  </conditionalFormatting>
  <conditionalFormatting sqref="E53">
    <cfRule type="cellIs" dxfId="205" priority="86" operator="lessThan">
      <formula>0</formula>
    </cfRule>
  </conditionalFormatting>
  <conditionalFormatting sqref="E71">
    <cfRule type="cellIs" dxfId="204" priority="85" operator="lessThan">
      <formula>0</formula>
    </cfRule>
  </conditionalFormatting>
  <conditionalFormatting sqref="G18:H18">
    <cfRule type="cellIs" dxfId="203" priority="84" operator="lessThan">
      <formula>0</formula>
    </cfRule>
  </conditionalFormatting>
  <conditionalFormatting sqref="G20:H20 G22:H24 G29:H36 G41:H52 G72:H78 G54:H70 G19">
    <cfRule type="cellIs" dxfId="202" priority="83" operator="lessThan">
      <formula>0</formula>
    </cfRule>
  </conditionalFormatting>
  <conditionalFormatting sqref="G21:H21">
    <cfRule type="cellIs" dxfId="201" priority="82" operator="lessThan">
      <formula>0</formula>
    </cfRule>
  </conditionalFormatting>
  <conditionalFormatting sqref="G25:H28">
    <cfRule type="cellIs" dxfId="200" priority="81" operator="lessThan">
      <formula>0</formula>
    </cfRule>
  </conditionalFormatting>
  <conditionalFormatting sqref="G37:H38">
    <cfRule type="cellIs" dxfId="199" priority="80" operator="lessThan">
      <formula>0</formula>
    </cfRule>
  </conditionalFormatting>
  <conditionalFormatting sqref="G39:H40">
    <cfRule type="cellIs" dxfId="198" priority="79" operator="lessThan">
      <formula>0</formula>
    </cfRule>
  </conditionalFormatting>
  <conditionalFormatting sqref="G53:H53">
    <cfRule type="cellIs" dxfId="197" priority="78" operator="lessThan">
      <formula>0</formula>
    </cfRule>
  </conditionalFormatting>
  <conditionalFormatting sqref="G71:H71">
    <cfRule type="cellIs" dxfId="196" priority="77" operator="lessThan">
      <formula>0</formula>
    </cfRule>
  </conditionalFormatting>
  <conditionalFormatting sqref="H19">
    <cfRule type="cellIs" dxfId="195" priority="76" operator="lessThan">
      <formula>0</formula>
    </cfRule>
  </conditionalFormatting>
  <conditionalFormatting sqref="P17 N17">
    <cfRule type="cellIs" dxfId="194" priority="75" operator="lessThan">
      <formula>0</formula>
    </cfRule>
  </conditionalFormatting>
  <conditionalFormatting sqref="M18:N18 P18 S18:V18">
    <cfRule type="cellIs" dxfId="193" priority="74" operator="lessThan">
      <formula>0</formula>
    </cfRule>
  </conditionalFormatting>
  <conditionalFormatting sqref="M19:N20 M22:N24 M29:N36 M41:N52 M72:N78 M54:N70 P54:P70 P72:P78 P41:P52 P29:P36 P22:P24 P19:P20 S19:V20 S22:V24 S29:V36 S41:V52 S72:V78 S54:V70">
    <cfRule type="cellIs" dxfId="192" priority="73" operator="lessThan">
      <formula>0</formula>
    </cfRule>
  </conditionalFormatting>
  <conditionalFormatting sqref="M21:N21 P21 S21:V21">
    <cfRule type="cellIs" dxfId="191" priority="72" operator="lessThan">
      <formula>0</formula>
    </cfRule>
  </conditionalFormatting>
  <conditionalFormatting sqref="M25:N28 P25:P28 S25:V28">
    <cfRule type="cellIs" dxfId="190" priority="71" operator="lessThan">
      <formula>0</formula>
    </cfRule>
  </conditionalFormatting>
  <conditionalFormatting sqref="M37:N38 P37:P38 S37:V38">
    <cfRule type="cellIs" dxfId="189" priority="70" operator="lessThan">
      <formula>0</formula>
    </cfRule>
  </conditionalFormatting>
  <conditionalFormatting sqref="M39:N40 P39:P40 S39:V40">
    <cfRule type="cellIs" dxfId="188" priority="69" operator="lessThan">
      <formula>0</formula>
    </cfRule>
  </conditionalFormatting>
  <conditionalFormatting sqref="M53:N53 P53 S53:V53">
    <cfRule type="cellIs" dxfId="187" priority="68" operator="lessThan">
      <formula>0</formula>
    </cfRule>
  </conditionalFormatting>
  <conditionalFormatting sqref="M71:N71 P71 S71:V71">
    <cfRule type="cellIs" dxfId="186" priority="67" operator="lessThan">
      <formula>0</formula>
    </cfRule>
  </conditionalFormatting>
  <conditionalFormatting sqref="N1:O1">
    <cfRule type="cellIs" dxfId="185" priority="66" operator="lessThan">
      <formula>0</formula>
    </cfRule>
  </conditionalFormatting>
  <conditionalFormatting sqref="O17">
    <cfRule type="cellIs" dxfId="184" priority="65" operator="lessThan">
      <formula>0</formula>
    </cfRule>
  </conditionalFormatting>
  <conditionalFormatting sqref="O18">
    <cfRule type="cellIs" dxfId="183" priority="64" operator="lessThan">
      <formula>0</formula>
    </cfRule>
  </conditionalFormatting>
  <conditionalFormatting sqref="O19:O20 O22:O24 O29:O36 O41:O52 O72:O78 O54:O70">
    <cfRule type="cellIs" dxfId="182" priority="63" operator="lessThan">
      <formula>0</formula>
    </cfRule>
  </conditionalFormatting>
  <conditionalFormatting sqref="O21">
    <cfRule type="cellIs" dxfId="181" priority="62" operator="lessThan">
      <formula>0</formula>
    </cfRule>
  </conditionalFormatting>
  <conditionalFormatting sqref="O25:O28">
    <cfRule type="cellIs" dxfId="180" priority="61" operator="lessThan">
      <formula>0</formula>
    </cfRule>
  </conditionalFormatting>
  <conditionalFormatting sqref="O37:O38">
    <cfRule type="cellIs" dxfId="179" priority="60" operator="lessThan">
      <formula>0</formula>
    </cfRule>
  </conditionalFormatting>
  <conditionalFormatting sqref="O39:O40">
    <cfRule type="cellIs" dxfId="178" priority="59" operator="lessThan">
      <formula>0</formula>
    </cfRule>
  </conditionalFormatting>
  <conditionalFormatting sqref="O53">
    <cfRule type="cellIs" dxfId="177" priority="58" operator="lessThan">
      <formula>0</formula>
    </cfRule>
  </conditionalFormatting>
  <conditionalFormatting sqref="O71">
    <cfRule type="cellIs" dxfId="176" priority="57" operator="lessThan">
      <formula>0</formula>
    </cfRule>
  </conditionalFormatting>
  <conditionalFormatting sqref="Q18:R18">
    <cfRule type="cellIs" dxfId="175" priority="56" operator="lessThan">
      <formula>0</formula>
    </cfRule>
  </conditionalFormatting>
  <conditionalFormatting sqref="Q20:R20 Q22:R24 Q29:R36 Q41:R52 Q72:R78 Q54:R70 Q19">
    <cfRule type="cellIs" dxfId="174" priority="55" operator="lessThan">
      <formula>0</formula>
    </cfRule>
  </conditionalFormatting>
  <conditionalFormatting sqref="Q21:R21">
    <cfRule type="cellIs" dxfId="173" priority="54" operator="lessThan">
      <formula>0</formula>
    </cfRule>
  </conditionalFormatting>
  <conditionalFormatting sqref="Q25:R28">
    <cfRule type="cellIs" dxfId="172" priority="53" operator="lessThan">
      <formula>0</formula>
    </cfRule>
  </conditionalFormatting>
  <conditionalFormatting sqref="Q37:R38">
    <cfRule type="cellIs" dxfId="171" priority="52" operator="lessThan">
      <formula>0</formula>
    </cfRule>
  </conditionalFormatting>
  <conditionalFormatting sqref="Q39:R40">
    <cfRule type="cellIs" dxfId="170" priority="51" operator="lessThan">
      <formula>0</formula>
    </cfRule>
  </conditionalFormatting>
  <conditionalFormatting sqref="Q53:R53">
    <cfRule type="cellIs" dxfId="169" priority="50" operator="lessThan">
      <formula>0</formula>
    </cfRule>
  </conditionalFormatting>
  <conditionalFormatting sqref="Q71:R71">
    <cfRule type="cellIs" dxfId="168" priority="49" operator="lessThan">
      <formula>0</formula>
    </cfRule>
  </conditionalFormatting>
  <conditionalFormatting sqref="R19">
    <cfRule type="cellIs" dxfId="167" priority="48" operator="lessThan">
      <formula>0</formula>
    </cfRule>
  </conditionalFormatting>
  <conditionalFormatting sqref="Z17 X17">
    <cfRule type="cellIs" dxfId="166" priority="47" operator="lessThan">
      <formula>0</formula>
    </cfRule>
  </conditionalFormatting>
  <conditionalFormatting sqref="W18:X18 Z18 AC18:AF18">
    <cfRule type="cellIs" dxfId="165" priority="46" operator="lessThan">
      <formula>0</formula>
    </cfRule>
  </conditionalFormatting>
  <conditionalFormatting sqref="W19:X20 W22:X24 W29:X36 W41:X52 W72:X78 W54:X70 Z54:Z70 Z72:Z78 Z41:Z52 Z29:Z36 Z22:Z24 Z19:Z20 AC19:AF20 AC22:AF24 AC29:AF36 AC41:AF52 AC72:AF78 AC54:AF70">
    <cfRule type="cellIs" dxfId="164" priority="45" operator="lessThan">
      <formula>0</formula>
    </cfRule>
  </conditionalFormatting>
  <conditionalFormatting sqref="W21:X21 Z21 AC21:AF21">
    <cfRule type="cellIs" dxfId="163" priority="44" operator="lessThan">
      <formula>0</formula>
    </cfRule>
  </conditionalFormatting>
  <conditionalFormatting sqref="W25:X28 Z25:Z28 AC25:AF28">
    <cfRule type="cellIs" dxfId="162" priority="43" operator="lessThan">
      <formula>0</formula>
    </cfRule>
  </conditionalFormatting>
  <conditionalFormatting sqref="W37:X38 Z37:Z38 AC37:AF38">
    <cfRule type="cellIs" dxfId="161" priority="42" operator="lessThan">
      <formula>0</formula>
    </cfRule>
  </conditionalFormatting>
  <conditionalFormatting sqref="W39:X40 Z39:Z40 AC39:AF40">
    <cfRule type="cellIs" dxfId="160" priority="41" operator="lessThan">
      <formula>0</formula>
    </cfRule>
  </conditionalFormatting>
  <conditionalFormatting sqref="W53:X53 Z53 AC53:AF53">
    <cfRule type="cellIs" dxfId="159" priority="40" operator="lessThan">
      <formula>0</formula>
    </cfRule>
  </conditionalFormatting>
  <conditionalFormatting sqref="W71:X71 Z71 AC71:AF71">
    <cfRule type="cellIs" dxfId="158" priority="39" operator="lessThan">
      <formula>0</formula>
    </cfRule>
  </conditionalFormatting>
  <conditionalFormatting sqref="X1:Y1">
    <cfRule type="cellIs" dxfId="157" priority="38" operator="lessThan">
      <formula>0</formula>
    </cfRule>
  </conditionalFormatting>
  <conditionalFormatting sqref="Y17">
    <cfRule type="cellIs" dxfId="156" priority="37" operator="lessThan">
      <formula>0</formula>
    </cfRule>
  </conditionalFormatting>
  <conditionalFormatting sqref="Y18">
    <cfRule type="cellIs" dxfId="155" priority="36" operator="lessThan">
      <formula>0</formula>
    </cfRule>
  </conditionalFormatting>
  <conditionalFormatting sqref="Y19:Y20 Y22:Y24 Y29:Y36 Y41:Y52 Y72:Y78 Y54:Y70">
    <cfRule type="cellIs" dxfId="154" priority="35" operator="lessThan">
      <formula>0</formula>
    </cfRule>
  </conditionalFormatting>
  <conditionalFormatting sqref="Y21">
    <cfRule type="cellIs" dxfId="153" priority="34" operator="lessThan">
      <formula>0</formula>
    </cfRule>
  </conditionalFormatting>
  <conditionalFormatting sqref="Y25:Y28">
    <cfRule type="cellIs" dxfId="152" priority="33" operator="lessThan">
      <formula>0</formula>
    </cfRule>
  </conditionalFormatting>
  <conditionalFormatting sqref="Y37:Y38">
    <cfRule type="cellIs" dxfId="151" priority="32" operator="lessThan">
      <formula>0</formula>
    </cfRule>
  </conditionalFormatting>
  <conditionalFormatting sqref="Y39:Y40">
    <cfRule type="cellIs" dxfId="150" priority="31" operator="lessThan">
      <formula>0</formula>
    </cfRule>
  </conditionalFormatting>
  <conditionalFormatting sqref="Y53">
    <cfRule type="cellIs" dxfId="149" priority="30" operator="lessThan">
      <formula>0</formula>
    </cfRule>
  </conditionalFormatting>
  <conditionalFormatting sqref="Y71">
    <cfRule type="cellIs" dxfId="148" priority="29" operator="lessThan">
      <formula>0</formula>
    </cfRule>
  </conditionalFormatting>
  <conditionalFormatting sqref="AA18:AB18">
    <cfRule type="cellIs" dxfId="147" priority="28" operator="lessThan">
      <formula>0</formula>
    </cfRule>
  </conditionalFormatting>
  <conditionalFormatting sqref="AA20:AB20 AA22:AB24 AA29:AB36 AA41:AB52 AA72:AB78 AA54:AB70 AA19">
    <cfRule type="cellIs" dxfId="146" priority="27" operator="lessThan">
      <formula>0</formula>
    </cfRule>
  </conditionalFormatting>
  <conditionalFormatting sqref="AA21:AB21">
    <cfRule type="cellIs" dxfId="145" priority="26" operator="lessThan">
      <formula>0</formula>
    </cfRule>
  </conditionalFormatting>
  <conditionalFormatting sqref="AA25:AB28">
    <cfRule type="cellIs" dxfId="144" priority="25" operator="lessThan">
      <formula>0</formula>
    </cfRule>
  </conditionalFormatting>
  <conditionalFormatting sqref="AA37:AB38">
    <cfRule type="cellIs" dxfId="143" priority="24" operator="lessThan">
      <formula>0</formula>
    </cfRule>
  </conditionalFormatting>
  <conditionalFormatting sqref="AA39:AB40">
    <cfRule type="cellIs" dxfId="142" priority="23" operator="lessThan">
      <formula>0</formula>
    </cfRule>
  </conditionalFormatting>
  <conditionalFormatting sqref="AA53:AB53">
    <cfRule type="cellIs" dxfId="141" priority="22" operator="lessThan">
      <formula>0</formula>
    </cfRule>
  </conditionalFormatting>
  <conditionalFormatting sqref="AA71:AB71">
    <cfRule type="cellIs" dxfId="140" priority="21" operator="lessThan">
      <formula>0</formula>
    </cfRule>
  </conditionalFormatting>
  <conditionalFormatting sqref="AB19">
    <cfRule type="cellIs" dxfId="139" priority="20" operator="lessThan">
      <formula>0</formula>
    </cfRule>
  </conditionalFormatting>
  <conditionalFormatting sqref="M17">
    <cfRule type="cellIs" dxfId="138" priority="19" operator="lessThan">
      <formula>0</formula>
    </cfRule>
  </conditionalFormatting>
  <conditionalFormatting sqref="M15:P15 M16:N16 P16 S15:V15">
    <cfRule type="cellIs" dxfId="137" priority="18" operator="lessThan">
      <formula>0</formula>
    </cfRule>
  </conditionalFormatting>
  <conditionalFormatting sqref="O16">
    <cfRule type="cellIs" dxfId="136" priority="17" operator="lessThan">
      <formula>0</formula>
    </cfRule>
  </conditionalFormatting>
  <conditionalFormatting sqref="Q15:R15">
    <cfRule type="cellIs" dxfId="135" priority="16" operator="lessThan">
      <formula>0</formula>
    </cfRule>
  </conditionalFormatting>
  <conditionalFormatting sqref="W15:Z15 W16:X16 Z16 AC15:AF15">
    <cfRule type="cellIs" dxfId="134" priority="15" operator="lessThan">
      <formula>0</formula>
    </cfRule>
  </conditionalFormatting>
  <conditionalFormatting sqref="Y16">
    <cfRule type="cellIs" dxfId="133" priority="14" operator="lessThan">
      <formula>0</formula>
    </cfRule>
  </conditionalFormatting>
  <conditionalFormatting sqref="AA15:AB15">
    <cfRule type="cellIs" dxfId="132" priority="13" operator="lessThan">
      <formula>0</formula>
    </cfRule>
  </conditionalFormatting>
  <conditionalFormatting sqref="E17">
    <cfRule type="cellIs" dxfId="131" priority="12" operator="lessThan">
      <formula>0</formula>
    </cfRule>
  </conditionalFormatting>
  <conditionalFormatting sqref="J16:L16">
    <cfRule type="cellIs" dxfId="130" priority="11" operator="lessThan">
      <formula>0</formula>
    </cfRule>
  </conditionalFormatting>
  <conditionalFormatting sqref="G16:H16">
    <cfRule type="cellIs" dxfId="129" priority="10" operator="lessThan">
      <formula>0</formula>
    </cfRule>
  </conditionalFormatting>
  <conditionalFormatting sqref="I16">
    <cfRule type="cellIs" dxfId="128" priority="9" operator="lessThan">
      <formula>0</formula>
    </cfRule>
  </conditionalFormatting>
  <conditionalFormatting sqref="Q17:V17">
    <cfRule type="cellIs" dxfId="127" priority="8" operator="lessThan">
      <formula>0</formula>
    </cfRule>
  </conditionalFormatting>
  <conditionalFormatting sqref="T16:V16">
    <cfRule type="cellIs" dxfId="126" priority="7" operator="lessThan">
      <formula>0</formula>
    </cfRule>
  </conditionalFormatting>
  <conditionalFormatting sqref="Q16:R16">
    <cfRule type="cellIs" dxfId="125" priority="6" operator="lessThan">
      <formula>0</formula>
    </cfRule>
  </conditionalFormatting>
  <conditionalFormatting sqref="S16">
    <cfRule type="cellIs" dxfId="124" priority="5" operator="lessThan">
      <formula>0</formula>
    </cfRule>
  </conditionalFormatting>
  <conditionalFormatting sqref="AA17:AF17">
    <cfRule type="cellIs" dxfId="123" priority="4" operator="lessThan">
      <formula>0</formula>
    </cfRule>
  </conditionalFormatting>
  <conditionalFormatting sqref="AD16:AF16">
    <cfRule type="cellIs" dxfId="122" priority="3" operator="lessThan">
      <formula>0</formula>
    </cfRule>
  </conditionalFormatting>
  <conditionalFormatting sqref="AA16:AB16">
    <cfRule type="cellIs" dxfId="121" priority="2" operator="lessThan">
      <formula>0</formula>
    </cfRule>
  </conditionalFormatting>
  <conditionalFormatting sqref="AC16">
    <cfRule type="cellIs" dxfId="120" priority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G107"/>
  <sheetViews>
    <sheetView topLeftCell="R11" workbookViewId="0">
      <selection activeCell="AD79" sqref="AD79"/>
    </sheetView>
  </sheetViews>
  <sheetFormatPr defaultColWidth="8.88671875" defaultRowHeight="14.4" x14ac:dyDescent="0.3"/>
  <cols>
    <col min="1" max="1" width="38.109375" style="40" hidden="1" customWidth="1"/>
    <col min="2" max="2" width="36.77734375" style="40" customWidth="1"/>
    <col min="3" max="7" width="13.77734375" style="110" customWidth="1"/>
    <col min="8" max="8" width="8.77734375" style="110" customWidth="1"/>
    <col min="9" max="9" width="13.77734375" style="110" customWidth="1"/>
    <col min="10" max="10" width="8.77734375" style="110" customWidth="1"/>
    <col min="11" max="11" width="13.77734375" style="110" customWidth="1"/>
    <col min="12" max="12" width="8.77734375" style="110" customWidth="1"/>
    <col min="13" max="17" width="13.77734375" style="110" customWidth="1"/>
    <col min="18" max="18" width="8.77734375" style="110" customWidth="1"/>
    <col min="19" max="19" width="13.77734375" style="110" customWidth="1"/>
    <col min="20" max="20" width="8.77734375" style="110" customWidth="1"/>
    <col min="21" max="21" width="13.77734375" style="110" customWidth="1"/>
    <col min="22" max="22" width="8.77734375" style="110" customWidth="1"/>
    <col min="23" max="27" width="13.77734375" style="110" customWidth="1"/>
    <col min="28" max="28" width="8.77734375" style="110" customWidth="1"/>
    <col min="29" max="29" width="13.77734375" style="110" customWidth="1"/>
    <col min="30" max="30" width="8.77734375" style="110" customWidth="1"/>
    <col min="31" max="31" width="13.77734375" style="110" customWidth="1"/>
    <col min="32" max="32" width="8.77734375" style="110" customWidth="1"/>
    <col min="33" max="33" width="8.88671875" style="110"/>
    <col min="34" max="16384" width="8.88671875" style="40"/>
  </cols>
  <sheetData>
    <row r="1" spans="1:32" s="40" customFormat="1" ht="14.4" customHeight="1" x14ac:dyDescent="0.3">
      <c r="C1" s="110"/>
      <c r="D1" s="134" t="s">
        <v>233</v>
      </c>
      <c r="E1" s="65"/>
      <c r="F1" s="110"/>
      <c r="G1" s="110"/>
      <c r="H1" s="110"/>
      <c r="I1" s="110"/>
      <c r="J1" s="110"/>
      <c r="K1" s="110"/>
      <c r="L1" s="110"/>
      <c r="M1" s="110"/>
      <c r="N1" s="65"/>
      <c r="O1" s="65"/>
      <c r="P1" s="110"/>
      <c r="Q1" s="110"/>
      <c r="R1" s="110"/>
      <c r="S1" s="110"/>
      <c r="T1" s="110"/>
      <c r="U1" s="110"/>
      <c r="V1" s="110"/>
      <c r="W1" s="110"/>
      <c r="X1" s="65"/>
      <c r="Y1" s="65"/>
      <c r="Z1" s="110"/>
      <c r="AA1" s="110"/>
      <c r="AB1" s="110"/>
      <c r="AC1" s="110"/>
      <c r="AD1" s="110"/>
      <c r="AE1" s="110"/>
      <c r="AF1" s="110"/>
    </row>
    <row r="2" spans="1:32" s="40" customFormat="1" ht="14.4" hidden="1" customHeight="1" x14ac:dyDescent="0.3">
      <c r="B2" s="66" t="s">
        <v>188</v>
      </c>
      <c r="C2" s="66"/>
      <c r="D2" s="110"/>
      <c r="E2" s="110"/>
      <c r="F2" s="110"/>
      <c r="G2" s="110"/>
      <c r="H2" s="110"/>
      <c r="I2" s="110"/>
      <c r="J2" s="110"/>
      <c r="K2" s="110"/>
      <c r="L2" s="110"/>
      <c r="M2" s="66"/>
      <c r="N2" s="110"/>
      <c r="O2" s="110"/>
      <c r="P2" s="110"/>
      <c r="Q2" s="110"/>
      <c r="R2" s="110"/>
      <c r="S2" s="110"/>
      <c r="T2" s="110"/>
      <c r="U2" s="110"/>
      <c r="V2" s="110"/>
      <c r="W2" s="66"/>
      <c r="X2" s="110"/>
      <c r="Y2" s="110"/>
      <c r="Z2" s="110"/>
      <c r="AA2" s="110"/>
      <c r="AB2" s="110"/>
      <c r="AC2" s="110"/>
      <c r="AD2" s="110"/>
      <c r="AE2" s="110"/>
      <c r="AF2" s="110"/>
    </row>
    <row r="3" spans="1:32" s="40" customFormat="1" ht="14.4" hidden="1" customHeight="1" x14ac:dyDescent="0.3">
      <c r="B3" s="67" t="s">
        <v>189</v>
      </c>
      <c r="C3" s="68" t="s">
        <v>190</v>
      </c>
      <c r="D3" s="110"/>
      <c r="E3" s="110"/>
      <c r="F3" s="110"/>
      <c r="G3" s="110"/>
      <c r="H3" s="110"/>
      <c r="I3" s="110"/>
      <c r="J3" s="110"/>
      <c r="K3" s="110"/>
      <c r="L3" s="110"/>
      <c r="M3" s="68"/>
      <c r="N3" s="110"/>
      <c r="O3" s="110"/>
      <c r="P3" s="110"/>
      <c r="Q3" s="110"/>
      <c r="R3" s="110"/>
      <c r="S3" s="110"/>
      <c r="T3" s="110"/>
      <c r="U3" s="110"/>
      <c r="V3" s="110"/>
      <c r="W3" s="68"/>
      <c r="X3" s="110"/>
      <c r="Y3" s="110"/>
      <c r="Z3" s="110"/>
      <c r="AA3" s="110"/>
      <c r="AB3" s="110"/>
      <c r="AC3" s="110"/>
      <c r="AD3" s="110"/>
      <c r="AE3" s="110"/>
      <c r="AF3" s="110"/>
    </row>
    <row r="4" spans="1:32" s="40" customFormat="1" ht="14.4" customHeight="1" x14ac:dyDescent="0.3">
      <c r="B4" s="67" t="s">
        <v>191</v>
      </c>
      <c r="C4" s="69" t="s">
        <v>218</v>
      </c>
      <c r="D4" s="110"/>
      <c r="E4" s="110"/>
      <c r="F4" s="110"/>
      <c r="G4" s="110"/>
      <c r="H4" s="110"/>
      <c r="I4" s="110"/>
      <c r="J4" s="110"/>
      <c r="K4" s="110"/>
      <c r="L4" s="110"/>
      <c r="M4" s="69"/>
      <c r="N4" s="110"/>
      <c r="O4" s="110"/>
      <c r="P4" s="110"/>
      <c r="Q4" s="110"/>
      <c r="R4" s="110"/>
      <c r="S4" s="110"/>
      <c r="T4" s="110"/>
      <c r="U4" s="110"/>
      <c r="V4" s="110"/>
      <c r="W4" s="69"/>
      <c r="X4" s="110"/>
      <c r="Y4" s="110"/>
      <c r="Z4" s="110"/>
      <c r="AA4" s="110"/>
      <c r="AB4" s="110"/>
      <c r="AC4" s="110"/>
      <c r="AD4" s="110"/>
      <c r="AE4" s="110"/>
      <c r="AF4" s="110"/>
    </row>
    <row r="5" spans="1:32" s="40" customFormat="1" ht="14.4" customHeight="1" x14ac:dyDescent="0.3">
      <c r="B5" s="67" t="s">
        <v>192</v>
      </c>
      <c r="C5" s="68" t="s">
        <v>193</v>
      </c>
      <c r="D5" s="110"/>
      <c r="E5" s="110"/>
      <c r="F5" s="110"/>
      <c r="G5" s="110"/>
      <c r="H5" s="110"/>
      <c r="I5" s="110"/>
      <c r="J5" s="110"/>
      <c r="K5" s="110"/>
      <c r="L5" s="110"/>
      <c r="M5" s="68"/>
      <c r="N5" s="110"/>
      <c r="O5" s="110"/>
      <c r="P5" s="110"/>
      <c r="Q5" s="110"/>
      <c r="R5" s="110"/>
      <c r="S5" s="110"/>
      <c r="T5" s="110"/>
      <c r="U5" s="110"/>
      <c r="V5" s="110"/>
      <c r="W5" s="68"/>
      <c r="X5" s="110"/>
      <c r="Y5" s="110"/>
      <c r="Z5" s="110"/>
      <c r="AA5" s="110"/>
      <c r="AB5" s="110"/>
      <c r="AC5" s="110"/>
      <c r="AD5" s="110"/>
      <c r="AE5" s="110"/>
      <c r="AF5" s="110"/>
    </row>
    <row r="6" spans="1:32" s="40" customFormat="1" ht="14.4" customHeight="1" x14ac:dyDescent="0.3">
      <c r="B6" s="67" t="s">
        <v>194</v>
      </c>
      <c r="C6" s="68" t="s">
        <v>195</v>
      </c>
      <c r="D6" s="110"/>
      <c r="E6" s="110"/>
      <c r="F6" s="110"/>
      <c r="G6" s="110"/>
      <c r="H6" s="110"/>
      <c r="I6" s="110"/>
      <c r="J6" s="110"/>
      <c r="K6" s="110"/>
      <c r="L6" s="110"/>
      <c r="M6" s="68"/>
      <c r="N6" s="110"/>
      <c r="O6" s="110"/>
      <c r="P6" s="110"/>
      <c r="Q6" s="110"/>
      <c r="R6" s="110"/>
      <c r="S6" s="110"/>
      <c r="T6" s="110"/>
      <c r="U6" s="110"/>
      <c r="V6" s="110"/>
      <c r="W6" s="68"/>
      <c r="X6" s="110"/>
      <c r="Y6" s="110"/>
      <c r="Z6" s="110"/>
      <c r="AA6" s="110"/>
      <c r="AB6" s="110"/>
      <c r="AC6" s="110"/>
      <c r="AD6" s="110"/>
      <c r="AE6" s="110"/>
      <c r="AF6" s="110"/>
    </row>
    <row r="7" spans="1:32" s="40" customFormat="1" ht="14.4" customHeight="1" x14ac:dyDescent="0.3">
      <c r="B7" s="67" t="s">
        <v>196</v>
      </c>
      <c r="C7" s="68" t="s">
        <v>197</v>
      </c>
      <c r="D7" s="110"/>
      <c r="E7" s="110"/>
      <c r="F7" s="110"/>
      <c r="G7" s="110"/>
      <c r="H7" s="110"/>
      <c r="I7" s="110"/>
      <c r="J7" s="110"/>
      <c r="K7" s="110"/>
      <c r="L7" s="110"/>
      <c r="M7" s="68"/>
      <c r="N7" s="110"/>
      <c r="O7" s="110"/>
      <c r="P7" s="110"/>
      <c r="Q7" s="110"/>
      <c r="R7" s="110"/>
      <c r="S7" s="110"/>
      <c r="T7" s="110"/>
      <c r="U7" s="110"/>
      <c r="V7" s="110"/>
      <c r="W7" s="68"/>
      <c r="X7" s="110"/>
      <c r="Y7" s="110"/>
      <c r="Z7" s="110"/>
      <c r="AA7" s="110"/>
      <c r="AB7" s="110"/>
      <c r="AC7" s="110"/>
      <c r="AD7" s="110"/>
      <c r="AE7" s="110"/>
      <c r="AF7" s="110"/>
    </row>
    <row r="8" spans="1:32" s="40" customFormat="1" ht="14.4" customHeight="1" x14ac:dyDescent="0.3">
      <c r="B8" s="67" t="s">
        <v>198</v>
      </c>
      <c r="C8" s="68" t="s">
        <v>199</v>
      </c>
      <c r="D8" s="110"/>
      <c r="E8" s="110"/>
      <c r="F8" s="110"/>
      <c r="G8" s="110"/>
      <c r="H8" s="110"/>
      <c r="I8" s="110"/>
      <c r="J8" s="110"/>
      <c r="K8" s="110"/>
      <c r="L8" s="110"/>
      <c r="M8" s="68"/>
      <c r="N8" s="110"/>
      <c r="O8" s="110"/>
      <c r="P8" s="110"/>
      <c r="Q8" s="110"/>
      <c r="R8" s="110"/>
      <c r="S8" s="110"/>
      <c r="T8" s="110"/>
      <c r="U8" s="110"/>
      <c r="V8" s="110"/>
      <c r="W8" s="68"/>
      <c r="X8" s="110"/>
      <c r="Y8" s="110"/>
      <c r="Z8" s="110"/>
      <c r="AA8" s="110"/>
      <c r="AB8" s="110"/>
      <c r="AC8" s="110"/>
      <c r="AD8" s="110"/>
      <c r="AE8" s="110"/>
      <c r="AF8" s="110"/>
    </row>
    <row r="9" spans="1:32" s="40" customFormat="1" ht="14.4" customHeight="1" x14ac:dyDescent="0.3">
      <c r="B9" s="67" t="s">
        <v>200</v>
      </c>
      <c r="C9" s="68" t="s">
        <v>201</v>
      </c>
      <c r="D9" s="110"/>
      <c r="E9" s="110"/>
      <c r="F9" s="110"/>
      <c r="G9" s="110"/>
      <c r="H9" s="110"/>
      <c r="I9" s="110"/>
      <c r="J9" s="110"/>
      <c r="K9" s="110"/>
      <c r="L9" s="110"/>
      <c r="M9" s="68"/>
      <c r="N9" s="110"/>
      <c r="O9" s="110"/>
      <c r="P9" s="110"/>
      <c r="Q9" s="110"/>
      <c r="R9" s="110"/>
      <c r="S9" s="110"/>
      <c r="T9" s="110"/>
      <c r="U9" s="110"/>
      <c r="V9" s="110"/>
      <c r="W9" s="68"/>
      <c r="X9" s="110"/>
      <c r="Y9" s="110"/>
      <c r="Z9" s="110"/>
      <c r="AA9" s="110"/>
      <c r="AB9" s="110"/>
      <c r="AC9" s="110"/>
      <c r="AD9" s="110"/>
      <c r="AE9" s="110"/>
      <c r="AF9" s="110"/>
    </row>
    <row r="10" spans="1:32" s="40" customFormat="1" ht="14.4" customHeight="1" x14ac:dyDescent="0.3">
      <c r="B10" s="67" t="s">
        <v>202</v>
      </c>
      <c r="C10" s="68" t="s">
        <v>203</v>
      </c>
      <c r="D10" s="110"/>
      <c r="E10" s="110"/>
      <c r="F10" s="110"/>
      <c r="G10" s="110"/>
      <c r="H10" s="110"/>
      <c r="I10" s="110"/>
      <c r="J10" s="110"/>
      <c r="K10" s="110"/>
      <c r="L10" s="110"/>
      <c r="M10" s="68"/>
      <c r="N10" s="110"/>
      <c r="O10" s="110"/>
      <c r="P10" s="110"/>
      <c r="Q10" s="110"/>
      <c r="R10" s="110"/>
      <c r="S10" s="110"/>
      <c r="T10" s="110"/>
      <c r="U10" s="110"/>
      <c r="V10" s="110"/>
      <c r="W10" s="68"/>
      <c r="X10" s="110"/>
      <c r="Y10" s="110"/>
      <c r="Z10" s="110"/>
      <c r="AA10" s="110"/>
      <c r="AB10" s="110"/>
      <c r="AC10" s="110"/>
      <c r="AD10" s="110"/>
      <c r="AE10" s="110"/>
      <c r="AF10" s="110"/>
    </row>
    <row r="11" spans="1:32" s="40" customFormat="1" ht="14.4" customHeight="1" x14ac:dyDescent="0.3">
      <c r="B11" s="67" t="s">
        <v>204</v>
      </c>
      <c r="C11" s="68" t="s">
        <v>205</v>
      </c>
      <c r="D11" s="110"/>
      <c r="E11" s="110"/>
      <c r="F11" s="110"/>
      <c r="G11" s="110"/>
      <c r="H11" s="110"/>
      <c r="I11" s="110"/>
      <c r="J11" s="110"/>
      <c r="K11" s="110"/>
      <c r="L11" s="110"/>
      <c r="M11" s="68"/>
      <c r="N11" s="110"/>
      <c r="O11" s="110"/>
      <c r="P11" s="110"/>
      <c r="Q11" s="110"/>
      <c r="R11" s="110"/>
      <c r="S11" s="110"/>
      <c r="T11" s="110"/>
      <c r="U11" s="110"/>
      <c r="V11" s="110"/>
      <c r="W11" s="68"/>
      <c r="X11" s="110"/>
      <c r="Y11" s="110"/>
      <c r="Z11" s="110"/>
      <c r="AA11" s="110"/>
      <c r="AB11" s="110"/>
      <c r="AC11" s="110"/>
      <c r="AD11" s="110"/>
      <c r="AE11" s="110"/>
      <c r="AF11" s="110"/>
    </row>
    <row r="12" spans="1:32" s="40" customFormat="1" ht="14.4" customHeight="1" x14ac:dyDescent="0.3">
      <c r="B12" s="67" t="s">
        <v>206</v>
      </c>
      <c r="C12" s="69" t="s">
        <v>234</v>
      </c>
      <c r="D12" s="110"/>
      <c r="E12" s="110"/>
      <c r="F12" s="110"/>
      <c r="G12" s="110"/>
      <c r="H12" s="110"/>
      <c r="I12" s="110"/>
      <c r="J12" s="110"/>
      <c r="K12" s="110"/>
      <c r="L12" s="110"/>
      <c r="M12" s="69"/>
      <c r="N12" s="110"/>
      <c r="O12" s="110"/>
      <c r="P12" s="110"/>
      <c r="Q12" s="110"/>
      <c r="R12" s="110"/>
      <c r="S12" s="110"/>
      <c r="T12" s="110"/>
      <c r="U12" s="110"/>
      <c r="V12" s="110"/>
      <c r="W12" s="69"/>
      <c r="X12" s="110"/>
      <c r="Y12" s="110"/>
      <c r="Z12" s="110"/>
      <c r="AA12" s="110"/>
      <c r="AB12" s="110"/>
      <c r="AC12" s="110"/>
      <c r="AD12" s="110"/>
      <c r="AE12" s="110"/>
      <c r="AF12" s="110"/>
    </row>
    <row r="13" spans="1:32" s="40" customFormat="1" ht="14.4" customHeight="1" x14ac:dyDescent="0.3">
      <c r="A13" s="67"/>
      <c r="B13" s="67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</row>
    <row r="14" spans="1:32" s="40" customFormat="1" ht="15" customHeight="1" thickBot="1" x14ac:dyDescent="0.35">
      <c r="A14" s="67"/>
      <c r="B14" s="67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</row>
    <row r="15" spans="1:32" s="40" customFormat="1" ht="15" customHeight="1" thickBot="1" x14ac:dyDescent="0.35">
      <c r="C15" s="70" t="s">
        <v>207</v>
      </c>
      <c r="D15" s="71"/>
      <c r="E15" s="71"/>
      <c r="F15" s="71"/>
      <c r="G15" s="72"/>
      <c r="H15" s="73"/>
      <c r="I15" s="72"/>
      <c r="J15" s="73"/>
      <c r="K15" s="74"/>
      <c r="L15" s="75"/>
      <c r="M15" s="70" t="s">
        <v>2</v>
      </c>
      <c r="N15" s="71"/>
      <c r="O15" s="71"/>
      <c r="P15" s="71"/>
      <c r="Q15" s="72"/>
      <c r="R15" s="73"/>
      <c r="S15" s="72"/>
      <c r="T15" s="73"/>
      <c r="U15" s="74"/>
      <c r="V15" s="75"/>
      <c r="W15" s="70" t="s">
        <v>3</v>
      </c>
      <c r="X15" s="71"/>
      <c r="Y15" s="71"/>
      <c r="Z15" s="71"/>
      <c r="AA15" s="72"/>
      <c r="AB15" s="73"/>
      <c r="AC15" s="72"/>
      <c r="AD15" s="73"/>
      <c r="AE15" s="74"/>
      <c r="AF15" s="75"/>
    </row>
    <row r="16" spans="1:32" s="40" customFormat="1" ht="15" customHeight="1" thickBot="1" x14ac:dyDescent="0.35">
      <c r="A16" s="187"/>
      <c r="B16" s="146"/>
      <c r="C16" s="76" t="s">
        <v>234</v>
      </c>
      <c r="D16" s="77" t="s">
        <v>234</v>
      </c>
      <c r="E16" s="77" t="s">
        <v>234</v>
      </c>
      <c r="F16" s="77" t="s">
        <v>235</v>
      </c>
      <c r="G16" s="78" t="s">
        <v>240</v>
      </c>
      <c r="H16" s="79"/>
      <c r="I16" s="78" t="s">
        <v>208</v>
      </c>
      <c r="J16" s="79"/>
      <c r="K16" s="78" t="s">
        <v>209</v>
      </c>
      <c r="L16" s="79"/>
      <c r="M16" s="76" t="s">
        <v>236</v>
      </c>
      <c r="N16" s="77" t="s">
        <v>236</v>
      </c>
      <c r="O16" s="77" t="s">
        <v>236</v>
      </c>
      <c r="P16" s="77" t="s">
        <v>237</v>
      </c>
      <c r="Q16" s="78" t="s">
        <v>240</v>
      </c>
      <c r="R16" s="79"/>
      <c r="S16" s="78" t="s">
        <v>208</v>
      </c>
      <c r="T16" s="79"/>
      <c r="U16" s="78" t="s">
        <v>209</v>
      </c>
      <c r="V16" s="79"/>
      <c r="W16" s="76" t="s">
        <v>238</v>
      </c>
      <c r="X16" s="77" t="s">
        <v>238</v>
      </c>
      <c r="Y16" s="77" t="s">
        <v>238</v>
      </c>
      <c r="Z16" s="77" t="s">
        <v>239</v>
      </c>
      <c r="AA16" s="78" t="s">
        <v>240</v>
      </c>
      <c r="AB16" s="79"/>
      <c r="AC16" s="78" t="s">
        <v>208</v>
      </c>
      <c r="AD16" s="79"/>
      <c r="AE16" s="78" t="s">
        <v>209</v>
      </c>
      <c r="AF16" s="79"/>
    </row>
    <row r="17" spans="1:33" ht="15" customHeight="1" thickBot="1" x14ac:dyDescent="0.35">
      <c r="A17" s="187"/>
      <c r="B17" s="146"/>
      <c r="C17" s="111" t="s">
        <v>4</v>
      </c>
      <c r="D17" s="111" t="s">
        <v>241</v>
      </c>
      <c r="E17" s="80" t="s">
        <v>5</v>
      </c>
      <c r="F17" s="81" t="s">
        <v>4</v>
      </c>
      <c r="G17" s="82" t="s">
        <v>6</v>
      </c>
      <c r="H17" s="83" t="s">
        <v>7</v>
      </c>
      <c r="I17" s="82" t="s">
        <v>6</v>
      </c>
      <c r="J17" s="83" t="s">
        <v>7</v>
      </c>
      <c r="K17" s="82" t="s">
        <v>6</v>
      </c>
      <c r="L17" s="83" t="s">
        <v>7</v>
      </c>
      <c r="M17" s="84" t="s">
        <v>4</v>
      </c>
      <c r="N17" s="81" t="s">
        <v>241</v>
      </c>
      <c r="O17" s="81" t="s">
        <v>5</v>
      </c>
      <c r="P17" s="85" t="s">
        <v>4</v>
      </c>
      <c r="Q17" s="82" t="s">
        <v>6</v>
      </c>
      <c r="R17" s="83" t="s">
        <v>7</v>
      </c>
      <c r="S17" s="82" t="s">
        <v>6</v>
      </c>
      <c r="T17" s="83" t="s">
        <v>7</v>
      </c>
      <c r="U17" s="82" t="s">
        <v>6</v>
      </c>
      <c r="V17" s="83" t="s">
        <v>7</v>
      </c>
      <c r="W17" s="112" t="s">
        <v>4</v>
      </c>
      <c r="X17" s="81" t="s">
        <v>241</v>
      </c>
      <c r="Y17" s="81" t="s">
        <v>5</v>
      </c>
      <c r="Z17" s="85" t="s">
        <v>4</v>
      </c>
      <c r="AA17" s="82" t="s">
        <v>6</v>
      </c>
      <c r="AB17" s="83" t="s">
        <v>7</v>
      </c>
      <c r="AC17" s="82" t="s">
        <v>6</v>
      </c>
      <c r="AD17" s="83" t="s">
        <v>7</v>
      </c>
      <c r="AE17" s="82" t="s">
        <v>6</v>
      </c>
      <c r="AF17" s="83" t="s">
        <v>7</v>
      </c>
      <c r="AG17" s="40"/>
    </row>
    <row r="18" spans="1:33" ht="14.4" customHeight="1" x14ac:dyDescent="0.3">
      <c r="A18" s="135"/>
      <c r="B18" s="113"/>
      <c r="C18" s="86"/>
      <c r="D18" s="86"/>
      <c r="E18" s="86"/>
      <c r="F18" s="86"/>
      <c r="G18" s="86"/>
      <c r="H18" s="87"/>
      <c r="I18" s="86"/>
      <c r="J18" s="87"/>
      <c r="K18" s="88"/>
      <c r="L18" s="87"/>
      <c r="M18" s="86"/>
      <c r="N18" s="86"/>
      <c r="O18" s="86"/>
      <c r="P18" s="86"/>
      <c r="Q18" s="86"/>
      <c r="R18" s="87"/>
      <c r="S18" s="86"/>
      <c r="T18" s="87"/>
      <c r="U18" s="88"/>
      <c r="V18" s="87"/>
      <c r="W18" s="86"/>
      <c r="X18" s="86"/>
      <c r="Y18" s="86"/>
      <c r="Z18" s="86"/>
      <c r="AA18" s="86"/>
      <c r="AB18" s="87"/>
      <c r="AC18" s="86"/>
      <c r="AD18" s="87"/>
      <c r="AE18" s="88"/>
      <c r="AF18" s="87"/>
      <c r="AG18" s="40"/>
    </row>
    <row r="19" spans="1:33" s="58" customFormat="1" ht="14.4" customHeight="1" x14ac:dyDescent="0.3">
      <c r="A19" s="136" t="s">
        <v>8</v>
      </c>
      <c r="B19" s="124" t="s">
        <v>8</v>
      </c>
      <c r="C19" s="125">
        <v>1013378.2900000002</v>
      </c>
      <c r="D19" s="126">
        <v>1013378.2900000002</v>
      </c>
      <c r="E19" s="126">
        <v>682302.65342069708</v>
      </c>
      <c r="F19" s="126">
        <v>574014.93000000005</v>
      </c>
      <c r="G19" s="127">
        <v>0</v>
      </c>
      <c r="H19" s="128" t="s">
        <v>177</v>
      </c>
      <c r="I19" s="127">
        <v>331075.63657930307</v>
      </c>
      <c r="J19" s="128">
        <v>48.5</v>
      </c>
      <c r="K19" s="127">
        <v>439363.3600000001</v>
      </c>
      <c r="L19" s="128">
        <v>76.5</v>
      </c>
      <c r="M19" s="125">
        <v>2494560.1300000004</v>
      </c>
      <c r="N19" s="126">
        <v>2494560.1300000004</v>
      </c>
      <c r="O19" s="126">
        <v>1958395.4161780896</v>
      </c>
      <c r="P19" s="126">
        <v>1364900.7400000002</v>
      </c>
      <c r="Q19" s="127">
        <v>0</v>
      </c>
      <c r="R19" s="128" t="s">
        <v>177</v>
      </c>
      <c r="S19" s="127">
        <v>536164.71382191079</v>
      </c>
      <c r="T19" s="128">
        <v>27.4</v>
      </c>
      <c r="U19" s="127">
        <v>1129659.3900000001</v>
      </c>
      <c r="V19" s="128">
        <v>82.8</v>
      </c>
      <c r="W19" s="125">
        <v>4619581.1800000006</v>
      </c>
      <c r="X19" s="126">
        <v>4619581.1800000006</v>
      </c>
      <c r="Y19" s="126">
        <v>3823370.4126081113</v>
      </c>
      <c r="Z19" s="126">
        <v>2589420.81</v>
      </c>
      <c r="AA19" s="127">
        <v>0</v>
      </c>
      <c r="AB19" s="128" t="s">
        <v>177</v>
      </c>
      <c r="AC19" s="127">
        <v>796210.76739188936</v>
      </c>
      <c r="AD19" s="128">
        <v>20.8</v>
      </c>
      <c r="AE19" s="127">
        <v>2030160.3700000006</v>
      </c>
      <c r="AF19" s="128">
        <v>78.400000000000006</v>
      </c>
    </row>
    <row r="20" spans="1:33" s="58" customFormat="1" ht="14.4" customHeight="1" x14ac:dyDescent="0.3">
      <c r="A20" s="136"/>
      <c r="B20" s="114"/>
      <c r="C20" s="89"/>
      <c r="D20" s="89"/>
      <c r="E20" s="89"/>
      <c r="F20" s="89"/>
      <c r="G20" s="90"/>
      <c r="H20" s="91"/>
      <c r="I20" s="90"/>
      <c r="J20" s="91"/>
      <c r="K20" s="90"/>
      <c r="L20" s="91"/>
      <c r="M20" s="89"/>
      <c r="N20" s="89"/>
      <c r="O20" s="89"/>
      <c r="P20" s="89"/>
      <c r="Q20" s="90"/>
      <c r="R20" s="91"/>
      <c r="S20" s="90"/>
      <c r="T20" s="91"/>
      <c r="U20" s="90"/>
      <c r="V20" s="91"/>
      <c r="W20" s="89"/>
      <c r="X20" s="89"/>
      <c r="Y20" s="89"/>
      <c r="Z20" s="89"/>
      <c r="AA20" s="90"/>
      <c r="AB20" s="91"/>
      <c r="AC20" s="90"/>
      <c r="AD20" s="91"/>
      <c r="AE20" s="90"/>
      <c r="AF20" s="91"/>
    </row>
    <row r="21" spans="1:33" s="58" customFormat="1" ht="14.4" customHeight="1" x14ac:dyDescent="0.3">
      <c r="A21" s="136" t="s">
        <v>9</v>
      </c>
      <c r="B21" s="129" t="s">
        <v>9</v>
      </c>
      <c r="C21" s="126">
        <v>491260.58000000007</v>
      </c>
      <c r="D21" s="126">
        <v>491260.58000000007</v>
      </c>
      <c r="E21" s="126">
        <v>542463.21614944097</v>
      </c>
      <c r="F21" s="126">
        <v>405145.48</v>
      </c>
      <c r="G21" s="127">
        <v>0</v>
      </c>
      <c r="H21" s="128" t="s">
        <v>177</v>
      </c>
      <c r="I21" s="127">
        <v>-51202.636149440892</v>
      </c>
      <c r="J21" s="128">
        <v>-9.4</v>
      </c>
      <c r="K21" s="127">
        <v>86115.100000000093</v>
      </c>
      <c r="L21" s="128">
        <v>21.3</v>
      </c>
      <c r="M21" s="126">
        <v>1504791.1099999999</v>
      </c>
      <c r="N21" s="126">
        <v>1504791.1099999999</v>
      </c>
      <c r="O21" s="126">
        <v>1524779.2601854559</v>
      </c>
      <c r="P21" s="126">
        <v>1109478.25</v>
      </c>
      <c r="Q21" s="127">
        <v>0</v>
      </c>
      <c r="R21" s="128" t="s">
        <v>177</v>
      </c>
      <c r="S21" s="127">
        <v>-19988.150185456034</v>
      </c>
      <c r="T21" s="128">
        <v>-1.3</v>
      </c>
      <c r="U21" s="127">
        <v>395312.85999999987</v>
      </c>
      <c r="V21" s="128">
        <v>35.6</v>
      </c>
      <c r="W21" s="126">
        <v>3136108.14</v>
      </c>
      <c r="X21" s="126">
        <v>3136108.14</v>
      </c>
      <c r="Y21" s="126">
        <v>2812680.9943724917</v>
      </c>
      <c r="Z21" s="126">
        <v>2039309.8199999998</v>
      </c>
      <c r="AA21" s="127">
        <v>0</v>
      </c>
      <c r="AB21" s="128" t="s">
        <v>177</v>
      </c>
      <c r="AC21" s="127">
        <v>323427.14562750841</v>
      </c>
      <c r="AD21" s="128">
        <v>11.5</v>
      </c>
      <c r="AE21" s="127">
        <v>1096798.3200000003</v>
      </c>
      <c r="AF21" s="128">
        <v>53.8</v>
      </c>
    </row>
    <row r="22" spans="1:33" customFormat="1" ht="14.4" customHeight="1" x14ac:dyDescent="0.3">
      <c r="A22" s="137"/>
      <c r="B22" s="92"/>
      <c r="C22" s="93"/>
      <c r="D22" s="94"/>
      <c r="E22" s="94"/>
      <c r="F22" s="94"/>
      <c r="G22" s="86"/>
      <c r="H22" s="95"/>
      <c r="I22" s="86"/>
      <c r="J22" s="95"/>
      <c r="K22" s="86"/>
      <c r="L22" s="95"/>
      <c r="M22" s="93"/>
      <c r="N22" s="94"/>
      <c r="O22" s="94"/>
      <c r="P22" s="94"/>
      <c r="Q22" s="86"/>
      <c r="R22" s="95"/>
      <c r="S22" s="86"/>
      <c r="T22" s="95"/>
      <c r="U22" s="86"/>
      <c r="V22" s="95"/>
      <c r="W22" s="93"/>
      <c r="X22" s="94"/>
      <c r="Y22" s="94"/>
      <c r="Z22" s="94"/>
      <c r="AA22" s="86"/>
      <c r="AB22" s="95"/>
      <c r="AC22" s="86"/>
      <c r="AD22" s="95"/>
      <c r="AE22" s="86"/>
      <c r="AF22" s="95"/>
    </row>
    <row r="23" spans="1:33" customFormat="1" ht="14.4" customHeight="1" x14ac:dyDescent="0.3">
      <c r="A23" s="138" t="s">
        <v>10</v>
      </c>
      <c r="B23" s="115" t="s">
        <v>10</v>
      </c>
      <c r="C23" s="93">
        <v>372046.19999999995</v>
      </c>
      <c r="D23" s="93">
        <v>372046.19999999995</v>
      </c>
      <c r="E23" s="93">
        <v>567973.3650912958</v>
      </c>
      <c r="F23" s="93">
        <v>418876.86000000004</v>
      </c>
      <c r="G23" s="86">
        <v>0</v>
      </c>
      <c r="H23" s="95" t="s">
        <v>177</v>
      </c>
      <c r="I23" s="86">
        <v>-195927.16509129584</v>
      </c>
      <c r="J23" s="95">
        <v>-34.5</v>
      </c>
      <c r="K23" s="86">
        <v>-46830.660000000091</v>
      </c>
      <c r="L23" s="95">
        <v>-11.2</v>
      </c>
      <c r="M23" s="93">
        <v>1086954.3399999999</v>
      </c>
      <c r="N23" s="93">
        <v>1086954.3399999999</v>
      </c>
      <c r="O23" s="93">
        <v>1575228.639053995</v>
      </c>
      <c r="P23" s="93">
        <v>1073886.83</v>
      </c>
      <c r="Q23" s="86">
        <v>0</v>
      </c>
      <c r="R23" s="95" t="s">
        <v>177</v>
      </c>
      <c r="S23" s="86">
        <v>-488274.29905399517</v>
      </c>
      <c r="T23" s="95">
        <v>-31</v>
      </c>
      <c r="U23" s="86">
        <v>13067.509999999776</v>
      </c>
      <c r="V23" s="95">
        <v>1.2</v>
      </c>
      <c r="W23" s="93">
        <v>2278270.15</v>
      </c>
      <c r="X23" s="93">
        <v>2278270.15</v>
      </c>
      <c r="Y23" s="93">
        <v>2731439.7404199932</v>
      </c>
      <c r="Z23" s="93">
        <v>1926984.5800000003</v>
      </c>
      <c r="AA23" s="86">
        <v>0</v>
      </c>
      <c r="AB23" s="95" t="s">
        <v>177</v>
      </c>
      <c r="AC23" s="86">
        <v>-453169.59041999327</v>
      </c>
      <c r="AD23" s="95">
        <v>-16.600000000000001</v>
      </c>
      <c r="AE23" s="86">
        <v>351285.5699999996</v>
      </c>
      <c r="AF23" s="95">
        <v>18.2</v>
      </c>
    </row>
    <row r="24" spans="1:33" customFormat="1" ht="14.4" customHeight="1" x14ac:dyDescent="0.3">
      <c r="A24" s="138" t="s">
        <v>11</v>
      </c>
      <c r="B24" s="116" t="s">
        <v>11</v>
      </c>
      <c r="C24" s="93">
        <v>212768.18</v>
      </c>
      <c r="D24" s="94">
        <v>212768.18</v>
      </c>
      <c r="E24" s="94">
        <v>261819.0937960622</v>
      </c>
      <c r="F24" s="93">
        <v>207422.03999999998</v>
      </c>
      <c r="G24" s="86">
        <v>0</v>
      </c>
      <c r="H24" s="95" t="s">
        <v>177</v>
      </c>
      <c r="I24" s="86">
        <v>-49050.913796062203</v>
      </c>
      <c r="J24" s="95">
        <v>-18.7</v>
      </c>
      <c r="K24" s="86">
        <v>5346.140000000014</v>
      </c>
      <c r="L24" s="95">
        <v>2.6</v>
      </c>
      <c r="M24" s="93">
        <v>625523.68999999994</v>
      </c>
      <c r="N24" s="94">
        <v>625523.68999999994</v>
      </c>
      <c r="O24" s="94">
        <v>744061.23406906496</v>
      </c>
      <c r="P24" s="93">
        <v>493294.19999999995</v>
      </c>
      <c r="Q24" s="86">
        <v>0</v>
      </c>
      <c r="R24" s="95" t="s">
        <v>177</v>
      </c>
      <c r="S24" s="86">
        <v>-118537.54406906501</v>
      </c>
      <c r="T24" s="95">
        <v>-15.9</v>
      </c>
      <c r="U24" s="86">
        <v>132229.49</v>
      </c>
      <c r="V24" s="95">
        <v>26.8</v>
      </c>
      <c r="W24" s="93">
        <v>1237106.1199999999</v>
      </c>
      <c r="X24" s="94">
        <v>1237106.1199999999</v>
      </c>
      <c r="Y24" s="94">
        <v>1459924.0768887929</v>
      </c>
      <c r="Z24" s="93">
        <v>1006817.8299999998</v>
      </c>
      <c r="AA24" s="86">
        <v>0</v>
      </c>
      <c r="AB24" s="95" t="s">
        <v>177</v>
      </c>
      <c r="AC24" s="86">
        <v>-222817.95688879304</v>
      </c>
      <c r="AD24" s="95">
        <v>-15.3</v>
      </c>
      <c r="AE24" s="86">
        <v>230288.29000000004</v>
      </c>
      <c r="AF24" s="95">
        <v>22.9</v>
      </c>
    </row>
    <row r="25" spans="1:33" customFormat="1" ht="14.4" customHeight="1" x14ac:dyDescent="0.3">
      <c r="A25" s="138" t="s">
        <v>12</v>
      </c>
      <c r="B25" s="116" t="s">
        <v>12</v>
      </c>
      <c r="C25" s="93">
        <v>491736.86</v>
      </c>
      <c r="D25" s="93">
        <v>491736.86</v>
      </c>
      <c r="E25" s="93">
        <v>451140.42023590161</v>
      </c>
      <c r="F25" s="93">
        <v>405012.62</v>
      </c>
      <c r="G25" s="86">
        <v>0</v>
      </c>
      <c r="H25" s="95" t="s">
        <v>177</v>
      </c>
      <c r="I25" s="86">
        <v>40596.439764098381</v>
      </c>
      <c r="J25" s="95">
        <v>9</v>
      </c>
      <c r="K25" s="86">
        <v>86724.239999999991</v>
      </c>
      <c r="L25" s="95">
        <f t="shared" ref="L25:L26" si="0">K25/F25*100</f>
        <v>21.41272536149614</v>
      </c>
      <c r="M25" s="93">
        <v>1386003.54</v>
      </c>
      <c r="N25" s="93">
        <v>1386003.54</v>
      </c>
      <c r="O25" s="93">
        <v>1252024.1713970208</v>
      </c>
      <c r="P25" s="93">
        <v>872310.95</v>
      </c>
      <c r="Q25" s="86">
        <v>0</v>
      </c>
      <c r="R25" s="95" t="s">
        <v>177</v>
      </c>
      <c r="S25" s="86">
        <v>133979.36860297923</v>
      </c>
      <c r="T25" s="95">
        <v>10.7</v>
      </c>
      <c r="U25" s="86">
        <v>513692.59000000008</v>
      </c>
      <c r="V25" s="95">
        <v>58.9</v>
      </c>
      <c r="W25" s="93">
        <v>2620623.6899999995</v>
      </c>
      <c r="X25" s="93">
        <v>2620623.6899999995</v>
      </c>
      <c r="Y25" s="93">
        <v>2384634.7871639607</v>
      </c>
      <c r="Z25" s="93">
        <v>1467589.79</v>
      </c>
      <c r="AA25" s="86">
        <v>0</v>
      </c>
      <c r="AB25" s="95" t="s">
        <v>177</v>
      </c>
      <c r="AC25" s="86">
        <v>235988.90283603873</v>
      </c>
      <c r="AD25" s="95">
        <v>9.9</v>
      </c>
      <c r="AE25" s="86">
        <v>1153033.8999999994</v>
      </c>
      <c r="AF25" s="95">
        <f>AE25/Z25*100</f>
        <v>78.566497795000288</v>
      </c>
    </row>
    <row r="26" spans="1:33" customFormat="1" ht="14.4" customHeight="1" x14ac:dyDescent="0.3">
      <c r="A26" s="138" t="s">
        <v>13</v>
      </c>
      <c r="B26" s="116" t="s">
        <v>13</v>
      </c>
      <c r="C26" s="93">
        <v>1245490.9800000002</v>
      </c>
      <c r="D26" s="94">
        <v>1245490.9800000002</v>
      </c>
      <c r="E26" s="94">
        <v>1083231.7795261273</v>
      </c>
      <c r="F26" s="93">
        <v>1033900.1099999999</v>
      </c>
      <c r="G26" s="86">
        <v>0</v>
      </c>
      <c r="H26" s="95" t="s">
        <v>177</v>
      </c>
      <c r="I26" s="86">
        <v>162259.20047387294</v>
      </c>
      <c r="J26" s="95">
        <v>15</v>
      </c>
      <c r="K26" s="86">
        <v>211590.87000000034</v>
      </c>
      <c r="L26" s="95">
        <f t="shared" si="0"/>
        <v>20.465310715558427</v>
      </c>
      <c r="M26" s="93">
        <v>3298577.71</v>
      </c>
      <c r="N26" s="94">
        <v>3298577.71</v>
      </c>
      <c r="O26" s="94">
        <v>3539843.2548387703</v>
      </c>
      <c r="P26" s="93">
        <v>3092297.8099999996</v>
      </c>
      <c r="Q26" s="86">
        <v>0</v>
      </c>
      <c r="R26" s="95" t="s">
        <v>177</v>
      </c>
      <c r="S26" s="86">
        <v>-241265.54483877029</v>
      </c>
      <c r="T26" s="95">
        <v>-6.8</v>
      </c>
      <c r="U26" s="86">
        <v>206279.90000000037</v>
      </c>
      <c r="V26" s="95">
        <f>U26/P26*100</f>
        <v>6.670764353062113</v>
      </c>
      <c r="W26" s="93">
        <v>6336128.6500000013</v>
      </c>
      <c r="X26" s="94">
        <v>6336128.6500000013</v>
      </c>
      <c r="Y26" s="94">
        <v>6502742.7151794732</v>
      </c>
      <c r="Z26" s="93">
        <v>5082813.8099999996</v>
      </c>
      <c r="AA26" s="86">
        <v>0</v>
      </c>
      <c r="AB26" s="95" t="s">
        <v>177</v>
      </c>
      <c r="AC26" s="86">
        <v>-166614.06517947186</v>
      </c>
      <c r="AD26" s="95">
        <v>-2.6</v>
      </c>
      <c r="AE26" s="86">
        <v>1253314.8400000017</v>
      </c>
      <c r="AF26" s="95">
        <f>AE26/Z26*100</f>
        <v>24.657893970741412</v>
      </c>
    </row>
    <row r="27" spans="1:33" customFormat="1" ht="14.4" customHeight="1" x14ac:dyDescent="0.3">
      <c r="A27" s="138" t="s">
        <v>14</v>
      </c>
      <c r="B27" s="116" t="s">
        <v>14</v>
      </c>
      <c r="C27" s="93">
        <v>292628.55</v>
      </c>
      <c r="D27" s="93">
        <v>292628.55</v>
      </c>
      <c r="E27" s="93">
        <v>162995.99999999997</v>
      </c>
      <c r="F27" s="93">
        <v>119726.92</v>
      </c>
      <c r="G27" s="86">
        <v>0</v>
      </c>
      <c r="H27" s="95" t="s">
        <v>177</v>
      </c>
      <c r="I27" s="86">
        <v>129632.55000000002</v>
      </c>
      <c r="J27" s="95">
        <v>79.5</v>
      </c>
      <c r="K27" s="86">
        <v>172901.63</v>
      </c>
      <c r="L27" s="95">
        <f>K27/F27*100</f>
        <v>144.4133282640195</v>
      </c>
      <c r="M27" s="93">
        <v>431535.61</v>
      </c>
      <c r="N27" s="93">
        <v>431535.61</v>
      </c>
      <c r="O27" s="93">
        <v>371559</v>
      </c>
      <c r="P27" s="93">
        <v>279457.77999999997</v>
      </c>
      <c r="Q27" s="86">
        <v>0</v>
      </c>
      <c r="R27" s="95" t="s">
        <v>177</v>
      </c>
      <c r="S27" s="86">
        <v>59976.609999999986</v>
      </c>
      <c r="T27" s="95">
        <v>16.100000000000001</v>
      </c>
      <c r="U27" s="86">
        <v>152077.83000000002</v>
      </c>
      <c r="V27" s="95">
        <f>U27/P27*100</f>
        <v>54.418892900387327</v>
      </c>
      <c r="W27" s="93">
        <v>797824.71</v>
      </c>
      <c r="X27" s="93">
        <v>797824.71</v>
      </c>
      <c r="Y27" s="93">
        <v>694612</v>
      </c>
      <c r="Z27" s="93">
        <v>506849.92</v>
      </c>
      <c r="AA27" s="86">
        <v>0</v>
      </c>
      <c r="AB27" s="95" t="s">
        <v>177</v>
      </c>
      <c r="AC27" s="86">
        <v>103212.70999999996</v>
      </c>
      <c r="AD27" s="95">
        <v>14.9</v>
      </c>
      <c r="AE27" s="86">
        <v>290974.78999999998</v>
      </c>
      <c r="AF27" s="95">
        <f>AE27/Z27*100</f>
        <v>57.408471130862559</v>
      </c>
    </row>
    <row r="28" spans="1:33" customFormat="1" ht="14.4" customHeight="1" x14ac:dyDescent="0.3">
      <c r="A28" s="138" t="s">
        <v>15</v>
      </c>
      <c r="B28" s="116" t="s">
        <v>15</v>
      </c>
      <c r="C28" s="93">
        <v>270147.52999999991</v>
      </c>
      <c r="D28" s="93">
        <v>270147.52999999991</v>
      </c>
      <c r="E28" s="93">
        <v>138546.05946698372</v>
      </c>
      <c r="F28" s="93">
        <v>98024.76</v>
      </c>
      <c r="G28" s="86">
        <v>0</v>
      </c>
      <c r="H28" s="95" t="s">
        <v>177</v>
      </c>
      <c r="I28" s="86">
        <v>131601.4705330162</v>
      </c>
      <c r="J28" s="95">
        <v>95</v>
      </c>
      <c r="K28" s="86">
        <v>172122.7699999999</v>
      </c>
      <c r="L28" s="95">
        <f>K28/F28*100</f>
        <v>175.5911159588658</v>
      </c>
      <c r="M28" s="93">
        <v>846264.92999999982</v>
      </c>
      <c r="N28" s="93">
        <v>846264.92999999982</v>
      </c>
      <c r="O28" s="93">
        <v>465513.58063986106</v>
      </c>
      <c r="P28" s="93">
        <v>335422.34000000003</v>
      </c>
      <c r="Q28" s="86">
        <v>0</v>
      </c>
      <c r="R28" s="95" t="s">
        <v>177</v>
      </c>
      <c r="S28" s="86">
        <v>380751.34936013876</v>
      </c>
      <c r="T28" s="95">
        <v>81.8</v>
      </c>
      <c r="U28" s="86">
        <v>510842.58999999979</v>
      </c>
      <c r="V28" s="95">
        <f>U28/P28*100</f>
        <v>152.29832038021073</v>
      </c>
      <c r="W28" s="93">
        <v>1490587.7699999996</v>
      </c>
      <c r="X28" s="93">
        <v>1490587.7699999996</v>
      </c>
      <c r="Y28" s="93">
        <v>1042709.356991586</v>
      </c>
      <c r="Z28" s="93">
        <v>703612.6399999999</v>
      </c>
      <c r="AA28" s="86">
        <v>0</v>
      </c>
      <c r="AB28" s="95" t="s">
        <v>177</v>
      </c>
      <c r="AC28" s="86">
        <v>447878.41300841351</v>
      </c>
      <c r="AD28" s="95">
        <v>43</v>
      </c>
      <c r="AE28" s="86">
        <v>786975.12999999966</v>
      </c>
      <c r="AF28" s="95">
        <f>AE28/Z28*100</f>
        <v>111.84778175673475</v>
      </c>
    </row>
    <row r="29" spans="1:33" customFormat="1" ht="14.4" customHeight="1" x14ac:dyDescent="0.3">
      <c r="A29" s="138" t="s">
        <v>16</v>
      </c>
      <c r="B29" s="116" t="s">
        <v>16</v>
      </c>
      <c r="C29" s="93">
        <v>213735.66000000003</v>
      </c>
      <c r="D29" s="93">
        <v>213735.66000000003</v>
      </c>
      <c r="E29" s="93">
        <v>253927.44769607234</v>
      </c>
      <c r="F29" s="93">
        <v>171905.42</v>
      </c>
      <c r="G29" s="86">
        <v>0</v>
      </c>
      <c r="H29" s="95" t="s">
        <v>177</v>
      </c>
      <c r="I29" s="86">
        <v>-40191.787696072308</v>
      </c>
      <c r="J29" s="95">
        <v>-15.8</v>
      </c>
      <c r="K29" s="86">
        <v>41830.24000000002</v>
      </c>
      <c r="L29" s="95">
        <v>24.3</v>
      </c>
      <c r="M29" s="93">
        <v>793455.59999999974</v>
      </c>
      <c r="N29" s="93">
        <v>793455.59999999974</v>
      </c>
      <c r="O29" s="93">
        <v>796497.90515678644</v>
      </c>
      <c r="P29" s="93">
        <v>566295.46000000008</v>
      </c>
      <c r="Q29" s="86">
        <v>0</v>
      </c>
      <c r="R29" s="95" t="s">
        <v>177</v>
      </c>
      <c r="S29" s="86">
        <v>-3042.3051567866933</v>
      </c>
      <c r="T29" s="95">
        <v>-0.4</v>
      </c>
      <c r="U29" s="86">
        <v>227160.13999999966</v>
      </c>
      <c r="V29" s="95">
        <v>40.1</v>
      </c>
      <c r="W29" s="93">
        <v>1372177.5999999999</v>
      </c>
      <c r="X29" s="93">
        <v>1372177.5999999999</v>
      </c>
      <c r="Y29" s="93">
        <v>1257560.825922464</v>
      </c>
      <c r="Z29" s="93">
        <v>858761.73</v>
      </c>
      <c r="AA29" s="86">
        <v>0</v>
      </c>
      <c r="AB29" s="95" t="s">
        <v>177</v>
      </c>
      <c r="AC29" s="86">
        <v>114616.77407753584</v>
      </c>
      <c r="AD29" s="95">
        <v>9.1</v>
      </c>
      <c r="AE29" s="86">
        <v>513415.86999999988</v>
      </c>
      <c r="AF29" s="95">
        <v>59.8</v>
      </c>
    </row>
    <row r="30" spans="1:33" customFormat="1" ht="14.4" customHeight="1" x14ac:dyDescent="0.3">
      <c r="A30" s="138" t="s">
        <v>17</v>
      </c>
      <c r="B30" s="116" t="s">
        <v>17</v>
      </c>
      <c r="C30" s="93">
        <v>230122.56</v>
      </c>
      <c r="D30" s="94">
        <v>230122.56</v>
      </c>
      <c r="E30" s="94">
        <v>293606.97596834449</v>
      </c>
      <c r="F30" s="93">
        <v>217625.93</v>
      </c>
      <c r="G30" s="86">
        <v>0</v>
      </c>
      <c r="H30" s="95" t="s">
        <v>177</v>
      </c>
      <c r="I30" s="86">
        <v>-63484.415968344489</v>
      </c>
      <c r="J30" s="95">
        <v>-21.6</v>
      </c>
      <c r="K30" s="86">
        <v>12496.630000000005</v>
      </c>
      <c r="L30" s="95">
        <v>5.7</v>
      </c>
      <c r="M30" s="93">
        <v>603711.18000000005</v>
      </c>
      <c r="N30" s="94">
        <v>603711.18000000005</v>
      </c>
      <c r="O30" s="94">
        <v>769162.38084534579</v>
      </c>
      <c r="P30" s="93">
        <v>515025.73</v>
      </c>
      <c r="Q30" s="86">
        <v>0</v>
      </c>
      <c r="R30" s="95" t="s">
        <v>177</v>
      </c>
      <c r="S30" s="86">
        <v>-165451.20084534574</v>
      </c>
      <c r="T30" s="95">
        <v>-21.5</v>
      </c>
      <c r="U30" s="86">
        <v>88685.45000000007</v>
      </c>
      <c r="V30" s="95">
        <v>17.2</v>
      </c>
      <c r="W30" s="93">
        <v>1238715.6200000001</v>
      </c>
      <c r="X30" s="94">
        <v>1238715.6200000001</v>
      </c>
      <c r="Y30" s="94">
        <v>1670300.7805918283</v>
      </c>
      <c r="Z30" s="93">
        <v>1076616.1399999999</v>
      </c>
      <c r="AA30" s="86">
        <v>0</v>
      </c>
      <c r="AB30" s="95" t="s">
        <v>177</v>
      </c>
      <c r="AC30" s="86">
        <v>-431585.16059182817</v>
      </c>
      <c r="AD30" s="95">
        <v>-25.8</v>
      </c>
      <c r="AE30" s="86">
        <v>162099.48000000021</v>
      </c>
      <c r="AF30" s="95">
        <v>15.1</v>
      </c>
    </row>
    <row r="31" spans="1:33" customFormat="1" ht="14.4" customHeight="1" x14ac:dyDescent="0.3">
      <c r="A31" s="138" t="s">
        <v>18</v>
      </c>
      <c r="B31" s="116" t="s">
        <v>18</v>
      </c>
      <c r="C31" s="93">
        <v>85248.98000000001</v>
      </c>
      <c r="D31" s="93">
        <v>85248.98000000001</v>
      </c>
      <c r="E31" s="93">
        <v>94555.268776978555</v>
      </c>
      <c r="F31" s="93">
        <v>94406.760000000009</v>
      </c>
      <c r="G31" s="86">
        <v>0</v>
      </c>
      <c r="H31" s="95" t="s">
        <v>177</v>
      </c>
      <c r="I31" s="86">
        <v>-9306.2887769785448</v>
      </c>
      <c r="J31" s="95">
        <v>-9.8000000000000007</v>
      </c>
      <c r="K31" s="86">
        <v>-9157.7799999999988</v>
      </c>
      <c r="L31" s="95">
        <v>-9.6999999999999993</v>
      </c>
      <c r="M31" s="93">
        <v>209718.01</v>
      </c>
      <c r="N31" s="93">
        <v>209718.01</v>
      </c>
      <c r="O31" s="93">
        <v>300988.62991733075</v>
      </c>
      <c r="P31" s="93">
        <v>227641.06000000003</v>
      </c>
      <c r="Q31" s="86">
        <v>0</v>
      </c>
      <c r="R31" s="95" t="s">
        <v>177</v>
      </c>
      <c r="S31" s="86">
        <v>-91270.61991733074</v>
      </c>
      <c r="T31" s="95">
        <v>-30.3</v>
      </c>
      <c r="U31" s="86">
        <v>-17923.050000000017</v>
      </c>
      <c r="V31" s="95">
        <v>-7.9</v>
      </c>
      <c r="W31" s="93">
        <v>511244.66000000003</v>
      </c>
      <c r="X31" s="93">
        <v>511244.66000000003</v>
      </c>
      <c r="Y31" s="93">
        <v>567738.7770088563</v>
      </c>
      <c r="Z31" s="93">
        <v>388260.12</v>
      </c>
      <c r="AA31" s="86">
        <v>0</v>
      </c>
      <c r="AB31" s="95" t="s">
        <v>177</v>
      </c>
      <c r="AC31" s="86">
        <v>-56494.117008856265</v>
      </c>
      <c r="AD31" s="95">
        <v>-10</v>
      </c>
      <c r="AE31" s="86">
        <v>122984.54000000004</v>
      </c>
      <c r="AF31" s="95">
        <v>31.7</v>
      </c>
    </row>
    <row r="32" spans="1:33" customFormat="1" ht="14.4" customHeight="1" x14ac:dyDescent="0.3">
      <c r="A32" s="138" t="s">
        <v>19</v>
      </c>
      <c r="B32" s="116" t="s">
        <v>19</v>
      </c>
      <c r="C32" s="96">
        <v>80374.289999999994</v>
      </c>
      <c r="D32" s="96">
        <v>80374.289999999994</v>
      </c>
      <c r="E32" s="96">
        <v>188401.60481497736</v>
      </c>
      <c r="F32" s="96">
        <v>135330.79999999999</v>
      </c>
      <c r="G32" s="97">
        <v>0</v>
      </c>
      <c r="H32" s="98" t="s">
        <v>177</v>
      </c>
      <c r="I32" s="97">
        <v>-108027.31481497736</v>
      </c>
      <c r="J32" s="98">
        <v>-57.3</v>
      </c>
      <c r="K32" s="97">
        <v>-54956.509999999995</v>
      </c>
      <c r="L32" s="98">
        <v>-40.6</v>
      </c>
      <c r="M32" s="96">
        <v>311757.99999999994</v>
      </c>
      <c r="N32" s="96">
        <v>311757.99999999994</v>
      </c>
      <c r="O32" s="96">
        <v>509510.82892100944</v>
      </c>
      <c r="P32" s="96">
        <v>353126.75</v>
      </c>
      <c r="Q32" s="97">
        <v>0</v>
      </c>
      <c r="R32" s="98" t="s">
        <v>177</v>
      </c>
      <c r="S32" s="97">
        <v>-197752.8289210095</v>
      </c>
      <c r="T32" s="98">
        <v>-38.799999999999997</v>
      </c>
      <c r="U32" s="97">
        <v>-41368.750000000058</v>
      </c>
      <c r="V32" s="98">
        <v>-11.7</v>
      </c>
      <c r="W32" s="96">
        <v>627935.99</v>
      </c>
      <c r="X32" s="96">
        <v>627935.99</v>
      </c>
      <c r="Y32" s="96">
        <v>956690.99210648076</v>
      </c>
      <c r="Z32" s="96">
        <v>728377.56</v>
      </c>
      <c r="AA32" s="97">
        <v>0</v>
      </c>
      <c r="AB32" s="98" t="s">
        <v>177</v>
      </c>
      <c r="AC32" s="97">
        <v>-328755.00210648077</v>
      </c>
      <c r="AD32" s="98">
        <v>-34.4</v>
      </c>
      <c r="AE32" s="97">
        <v>-100441.57000000007</v>
      </c>
      <c r="AF32" s="98">
        <v>-13.8</v>
      </c>
    </row>
    <row r="33" spans="1:32" s="58" customFormat="1" ht="14.4" customHeight="1" x14ac:dyDescent="0.3">
      <c r="A33" s="136" t="s">
        <v>210</v>
      </c>
      <c r="B33" s="117" t="s">
        <v>210</v>
      </c>
      <c r="C33" s="126">
        <v>3494299.79</v>
      </c>
      <c r="D33" s="126">
        <v>3494299.79</v>
      </c>
      <c r="E33" s="126">
        <v>3496198.0153727434</v>
      </c>
      <c r="F33" s="126">
        <v>2902232.2199999988</v>
      </c>
      <c r="G33" s="127">
        <v>0</v>
      </c>
      <c r="H33" s="128" t="s">
        <v>177</v>
      </c>
      <c r="I33" s="127">
        <v>-1898.2253727433272</v>
      </c>
      <c r="J33" s="128">
        <v>-0.1</v>
      </c>
      <c r="K33" s="127">
        <v>592067.57000000123</v>
      </c>
      <c r="L33" s="128">
        <v>20.399999999999999</v>
      </c>
      <c r="M33" s="126">
        <v>9593502.6099999975</v>
      </c>
      <c r="N33" s="126">
        <v>9593502.6099999975</v>
      </c>
      <c r="O33" s="126">
        <v>10324389.624839181</v>
      </c>
      <c r="P33" s="126">
        <v>7808758.9100000001</v>
      </c>
      <c r="Q33" s="127">
        <v>0</v>
      </c>
      <c r="R33" s="128" t="s">
        <v>177</v>
      </c>
      <c r="S33" s="127">
        <v>-730887.01483918354</v>
      </c>
      <c r="T33" s="128">
        <v>-7.1</v>
      </c>
      <c r="U33" s="127">
        <v>1784743.6999999974</v>
      </c>
      <c r="V33" s="128">
        <v>22.9</v>
      </c>
      <c r="W33" s="126">
        <v>18510614.960000005</v>
      </c>
      <c r="X33" s="126">
        <v>18510614.960000005</v>
      </c>
      <c r="Y33" s="126">
        <v>19268354.052273437</v>
      </c>
      <c r="Z33" s="126">
        <v>13746684.119999995</v>
      </c>
      <c r="AA33" s="127">
        <v>0</v>
      </c>
      <c r="AB33" s="128" t="s">
        <v>177</v>
      </c>
      <c r="AC33" s="127">
        <v>-757739.09227343276</v>
      </c>
      <c r="AD33" s="128">
        <v>-3.9</v>
      </c>
      <c r="AE33" s="127">
        <v>4763930.8400000092</v>
      </c>
      <c r="AF33" s="128">
        <v>34.700000000000003</v>
      </c>
    </row>
    <row r="34" spans="1:32" customFormat="1" ht="14.4" customHeight="1" x14ac:dyDescent="0.3">
      <c r="A34" s="137"/>
      <c r="B34" s="99"/>
      <c r="C34" s="93"/>
      <c r="D34" s="93"/>
      <c r="E34" s="93"/>
      <c r="F34" s="93"/>
      <c r="G34" s="86"/>
      <c r="H34" s="95"/>
      <c r="I34" s="86"/>
      <c r="J34" s="95"/>
      <c r="K34" s="88"/>
      <c r="L34" s="95"/>
      <c r="M34" s="93"/>
      <c r="N34" s="93"/>
      <c r="O34" s="93"/>
      <c r="P34" s="93"/>
      <c r="Q34" s="86"/>
      <c r="R34" s="95"/>
      <c r="S34" s="86"/>
      <c r="T34" s="95"/>
      <c r="U34" s="88"/>
      <c r="V34" s="95"/>
      <c r="W34" s="93"/>
      <c r="X34" s="93"/>
      <c r="Y34" s="93"/>
      <c r="Z34" s="93"/>
      <c r="AA34" s="86"/>
      <c r="AB34" s="95"/>
      <c r="AC34" s="86"/>
      <c r="AD34" s="95"/>
      <c r="AE34" s="88"/>
      <c r="AF34" s="95"/>
    </row>
    <row r="35" spans="1:32" customFormat="1" ht="14.4" customHeight="1" x14ac:dyDescent="0.3">
      <c r="A35" s="138" t="s">
        <v>20</v>
      </c>
      <c r="B35" s="115" t="s">
        <v>20</v>
      </c>
      <c r="C35" s="93">
        <v>242602.05</v>
      </c>
      <c r="D35" s="93">
        <v>242602.05</v>
      </c>
      <c r="E35" s="93">
        <v>361933.88454146287</v>
      </c>
      <c r="F35" s="93">
        <v>240637.66999999998</v>
      </c>
      <c r="G35" s="86">
        <v>0</v>
      </c>
      <c r="H35" s="95" t="s">
        <v>177</v>
      </c>
      <c r="I35" s="86">
        <v>-119331.83454146289</v>
      </c>
      <c r="J35" s="95">
        <v>-33</v>
      </c>
      <c r="K35" s="88">
        <v>1964.3800000000047</v>
      </c>
      <c r="L35" s="95">
        <v>0.8</v>
      </c>
      <c r="M35" s="93">
        <v>733042.8899999999</v>
      </c>
      <c r="N35" s="93">
        <v>733042.8899999999</v>
      </c>
      <c r="O35" s="93">
        <v>1031574.141176091</v>
      </c>
      <c r="P35" s="93">
        <v>675727.85</v>
      </c>
      <c r="Q35" s="86">
        <v>0</v>
      </c>
      <c r="R35" s="95" t="s">
        <v>177</v>
      </c>
      <c r="S35" s="86">
        <v>-298531.25117609114</v>
      </c>
      <c r="T35" s="95">
        <v>-28.9</v>
      </c>
      <c r="U35" s="88">
        <v>57315.039999999921</v>
      </c>
      <c r="V35" s="95">
        <v>8.5</v>
      </c>
      <c r="W35" s="93">
        <v>1757516.9799999997</v>
      </c>
      <c r="X35" s="93">
        <v>1757516.9799999997</v>
      </c>
      <c r="Y35" s="93">
        <v>2066447.4236651291</v>
      </c>
      <c r="Z35" s="93">
        <v>1305231.6000000003</v>
      </c>
      <c r="AA35" s="86">
        <v>0</v>
      </c>
      <c r="AB35" s="95" t="s">
        <v>177</v>
      </c>
      <c r="AC35" s="86">
        <v>-308930.44366512937</v>
      </c>
      <c r="AD35" s="95">
        <v>-14.9</v>
      </c>
      <c r="AE35" s="88">
        <v>452285.37999999942</v>
      </c>
      <c r="AF35" s="95">
        <v>34.700000000000003</v>
      </c>
    </row>
    <row r="36" spans="1:32" customFormat="1" ht="14.4" customHeight="1" x14ac:dyDescent="0.3">
      <c r="A36" s="138" t="s">
        <v>21</v>
      </c>
      <c r="B36" s="116" t="s">
        <v>21</v>
      </c>
      <c r="C36" s="94">
        <v>208000.06999999998</v>
      </c>
      <c r="D36" s="93">
        <v>208000.06999999998</v>
      </c>
      <c r="E36" s="93">
        <v>378115.9325483134</v>
      </c>
      <c r="F36" s="93">
        <v>311641.57999999996</v>
      </c>
      <c r="G36" s="86">
        <v>0</v>
      </c>
      <c r="H36" s="95" t="s">
        <v>177</v>
      </c>
      <c r="I36" s="86">
        <v>-170115.86254831342</v>
      </c>
      <c r="J36" s="95">
        <v>-45</v>
      </c>
      <c r="K36" s="86">
        <v>-103641.50999999998</v>
      </c>
      <c r="L36" s="95">
        <v>-33.299999999999997</v>
      </c>
      <c r="M36" s="94">
        <v>613138.6399999999</v>
      </c>
      <c r="N36" s="93">
        <v>613138.6399999999</v>
      </c>
      <c r="O36" s="93">
        <v>972592.62873665302</v>
      </c>
      <c r="P36" s="93">
        <v>770194.69</v>
      </c>
      <c r="Q36" s="86">
        <v>0</v>
      </c>
      <c r="R36" s="95" t="s">
        <v>177</v>
      </c>
      <c r="S36" s="86">
        <v>-359453.98873665312</v>
      </c>
      <c r="T36" s="95">
        <v>-37</v>
      </c>
      <c r="U36" s="86">
        <v>-157056.05000000005</v>
      </c>
      <c r="V36" s="95">
        <v>-20.399999999999999</v>
      </c>
      <c r="W36" s="94">
        <v>1106145.4500000002</v>
      </c>
      <c r="X36" s="93">
        <v>1106145.4500000002</v>
      </c>
      <c r="Y36" s="93">
        <v>1720127.9154345582</v>
      </c>
      <c r="Z36" s="93">
        <v>1342874.09</v>
      </c>
      <c r="AA36" s="86">
        <v>0</v>
      </c>
      <c r="AB36" s="95" t="s">
        <v>177</v>
      </c>
      <c r="AC36" s="86">
        <v>-613982.46543455799</v>
      </c>
      <c r="AD36" s="95">
        <v>-35.700000000000003</v>
      </c>
      <c r="AE36" s="86">
        <v>-236728.6399999999</v>
      </c>
      <c r="AF36" s="95">
        <v>-17.600000000000001</v>
      </c>
    </row>
    <row r="37" spans="1:32" customFormat="1" ht="14.4" customHeight="1" x14ac:dyDescent="0.3">
      <c r="A37" s="138" t="s">
        <v>22</v>
      </c>
      <c r="B37" s="116" t="s">
        <v>22</v>
      </c>
      <c r="C37" s="93">
        <v>47657.060000000005</v>
      </c>
      <c r="D37" s="93">
        <v>47657.060000000005</v>
      </c>
      <c r="E37" s="93">
        <v>115678.99076173389</v>
      </c>
      <c r="F37" s="93">
        <v>72967.239999999991</v>
      </c>
      <c r="G37" s="86">
        <v>0</v>
      </c>
      <c r="H37" s="95" t="s">
        <v>177</v>
      </c>
      <c r="I37" s="86">
        <v>-68021.930761733878</v>
      </c>
      <c r="J37" s="95">
        <v>-58.8</v>
      </c>
      <c r="K37" s="86">
        <v>-25310.179999999986</v>
      </c>
      <c r="L37" s="95">
        <v>-34.700000000000003</v>
      </c>
      <c r="M37" s="93">
        <v>34337.700000000004</v>
      </c>
      <c r="N37" s="93">
        <v>34337.700000000004</v>
      </c>
      <c r="O37" s="93">
        <v>250784.88893101318</v>
      </c>
      <c r="P37" s="93">
        <v>143505.28</v>
      </c>
      <c r="Q37" s="86">
        <v>0</v>
      </c>
      <c r="R37" s="95" t="s">
        <v>177</v>
      </c>
      <c r="S37" s="86">
        <v>-216447.18893101317</v>
      </c>
      <c r="T37" s="95">
        <v>-86.3</v>
      </c>
      <c r="U37" s="86">
        <v>-109167.57999999999</v>
      </c>
      <c r="V37" s="95">
        <v>-76.099999999999994</v>
      </c>
      <c r="W37" s="93">
        <v>157783.35000000003</v>
      </c>
      <c r="X37" s="93">
        <v>157783.35000000003</v>
      </c>
      <c r="Y37" s="93">
        <v>412781.4399721215</v>
      </c>
      <c r="Z37" s="93">
        <v>256398.66999999995</v>
      </c>
      <c r="AA37" s="86">
        <v>0</v>
      </c>
      <c r="AB37" s="95" t="s">
        <v>177</v>
      </c>
      <c r="AC37" s="86">
        <v>-254998.08997212147</v>
      </c>
      <c r="AD37" s="95">
        <v>-61.8</v>
      </c>
      <c r="AE37" s="86">
        <v>-98615.31999999992</v>
      </c>
      <c r="AF37" s="95">
        <v>-38.5</v>
      </c>
    </row>
    <row r="38" spans="1:32" customFormat="1" ht="14.4" customHeight="1" x14ac:dyDescent="0.3">
      <c r="A38" s="138" t="s">
        <v>23</v>
      </c>
      <c r="B38" s="116" t="s">
        <v>23</v>
      </c>
      <c r="C38" s="93">
        <v>65799.319999999992</v>
      </c>
      <c r="D38" s="94">
        <v>65799.319999999992</v>
      </c>
      <c r="E38" s="94">
        <v>117231.28948681564</v>
      </c>
      <c r="F38" s="94">
        <v>61565.88</v>
      </c>
      <c r="G38" s="86">
        <v>0</v>
      </c>
      <c r="H38" s="95" t="s">
        <v>177</v>
      </c>
      <c r="I38" s="86">
        <v>-51431.969486815651</v>
      </c>
      <c r="J38" s="95">
        <v>-43.9</v>
      </c>
      <c r="K38" s="86">
        <v>4233.4399999999951</v>
      </c>
      <c r="L38" s="95">
        <v>6.9</v>
      </c>
      <c r="M38" s="93">
        <v>148960.44999999998</v>
      </c>
      <c r="N38" s="94">
        <v>148960.44999999998</v>
      </c>
      <c r="O38" s="94">
        <v>296240.91856753768</v>
      </c>
      <c r="P38" s="94">
        <v>130506.26</v>
      </c>
      <c r="Q38" s="86">
        <v>0</v>
      </c>
      <c r="R38" s="95" t="s">
        <v>177</v>
      </c>
      <c r="S38" s="86">
        <v>-147280.4685675377</v>
      </c>
      <c r="T38" s="95">
        <v>-49.7</v>
      </c>
      <c r="U38" s="86">
        <v>18454.189999999988</v>
      </c>
      <c r="V38" s="95">
        <v>14.1</v>
      </c>
      <c r="W38" s="93">
        <v>274593.08999999997</v>
      </c>
      <c r="X38" s="94">
        <v>274593.08999999997</v>
      </c>
      <c r="Y38" s="94">
        <v>524617.48866680416</v>
      </c>
      <c r="Z38" s="94">
        <v>230304.72999999998</v>
      </c>
      <c r="AA38" s="86">
        <v>0</v>
      </c>
      <c r="AB38" s="95" t="s">
        <v>177</v>
      </c>
      <c r="AC38" s="86">
        <v>-250024.39866680419</v>
      </c>
      <c r="AD38" s="95">
        <v>-47.7</v>
      </c>
      <c r="AE38" s="86">
        <v>44288.359999999986</v>
      </c>
      <c r="AF38" s="95">
        <v>19.2</v>
      </c>
    </row>
    <row r="39" spans="1:32" customFormat="1" ht="14.4" customHeight="1" x14ac:dyDescent="0.3">
      <c r="A39" s="138" t="s">
        <v>24</v>
      </c>
      <c r="B39" s="116" t="s">
        <v>24</v>
      </c>
      <c r="C39" s="93">
        <v>107785.09000000001</v>
      </c>
      <c r="D39" s="93">
        <v>107785.09000000001</v>
      </c>
      <c r="E39" s="93">
        <v>80867.123651078538</v>
      </c>
      <c r="F39" s="93">
        <v>58772.77</v>
      </c>
      <c r="G39" s="86">
        <v>0</v>
      </c>
      <c r="H39" s="95" t="s">
        <v>177</v>
      </c>
      <c r="I39" s="86">
        <v>26917.966348921473</v>
      </c>
      <c r="J39" s="95">
        <v>33.299999999999997</v>
      </c>
      <c r="K39" s="86">
        <v>49012.320000000014</v>
      </c>
      <c r="L39" s="95">
        <v>83.4</v>
      </c>
      <c r="M39" s="93">
        <v>288829.2</v>
      </c>
      <c r="N39" s="93">
        <v>288829.2</v>
      </c>
      <c r="O39" s="93">
        <v>251757.237604386</v>
      </c>
      <c r="P39" s="93">
        <v>172205.88999999998</v>
      </c>
      <c r="Q39" s="86">
        <v>0</v>
      </c>
      <c r="R39" s="95" t="s">
        <v>177</v>
      </c>
      <c r="S39" s="86">
        <v>37071.962395614013</v>
      </c>
      <c r="T39" s="95">
        <v>14.7</v>
      </c>
      <c r="U39" s="86">
        <v>116623.31000000003</v>
      </c>
      <c r="V39" s="95">
        <v>67.7</v>
      </c>
      <c r="W39" s="93">
        <v>579876.1</v>
      </c>
      <c r="X39" s="93">
        <v>579876.1</v>
      </c>
      <c r="Y39" s="93">
        <v>498868.78607029462</v>
      </c>
      <c r="Z39" s="93">
        <v>333619.11</v>
      </c>
      <c r="AA39" s="86">
        <v>0</v>
      </c>
      <c r="AB39" s="95" t="s">
        <v>177</v>
      </c>
      <c r="AC39" s="86">
        <v>81007.313929705357</v>
      </c>
      <c r="AD39" s="95">
        <v>16.2</v>
      </c>
      <c r="AE39" s="86">
        <v>246256.99</v>
      </c>
      <c r="AF39" s="95">
        <v>73.8</v>
      </c>
    </row>
    <row r="40" spans="1:32" customFormat="1" ht="14.4" customHeight="1" x14ac:dyDescent="0.3">
      <c r="A40" s="138" t="s">
        <v>25</v>
      </c>
      <c r="B40" s="118" t="s">
        <v>25</v>
      </c>
      <c r="C40" s="94">
        <v>46049.11</v>
      </c>
      <c r="D40" s="94">
        <v>46049.11</v>
      </c>
      <c r="E40" s="94">
        <v>54478.993782258105</v>
      </c>
      <c r="F40" s="94">
        <v>35930.9</v>
      </c>
      <c r="G40" s="86">
        <v>0</v>
      </c>
      <c r="H40" s="95" t="s">
        <v>177</v>
      </c>
      <c r="I40" s="86">
        <v>-8429.8837822581045</v>
      </c>
      <c r="J40" s="95">
        <v>-15.5</v>
      </c>
      <c r="K40" s="88">
        <v>10118.209999999999</v>
      </c>
      <c r="L40" s="95">
        <f>K40/F40*100</f>
        <v>28.160190810694967</v>
      </c>
      <c r="M40" s="94">
        <v>142662.24</v>
      </c>
      <c r="N40" s="94">
        <v>142662.24</v>
      </c>
      <c r="O40" s="94">
        <v>112148.68584046231</v>
      </c>
      <c r="P40" s="94">
        <v>77453.100000000006</v>
      </c>
      <c r="Q40" s="86">
        <v>0</v>
      </c>
      <c r="R40" s="95" t="s">
        <v>177</v>
      </c>
      <c r="S40" s="86">
        <v>30513.554159537685</v>
      </c>
      <c r="T40" s="95">
        <v>27.2</v>
      </c>
      <c r="U40" s="88">
        <v>65209.139999999985</v>
      </c>
      <c r="V40" s="95">
        <v>84.2</v>
      </c>
      <c r="W40" s="94">
        <v>290766.58999999997</v>
      </c>
      <c r="X40" s="94">
        <v>290766.58999999997</v>
      </c>
      <c r="Y40" s="94">
        <v>204567.929347205</v>
      </c>
      <c r="Z40" s="94">
        <v>143790.58999999997</v>
      </c>
      <c r="AA40" s="86">
        <v>0</v>
      </c>
      <c r="AB40" s="95" t="s">
        <v>177</v>
      </c>
      <c r="AC40" s="86">
        <v>86198.660652794963</v>
      </c>
      <c r="AD40" s="95">
        <v>42.1</v>
      </c>
      <c r="AE40" s="88">
        <v>146976</v>
      </c>
      <c r="AF40" s="95">
        <f>AE40/Z40*100</f>
        <v>102.21531186428822</v>
      </c>
    </row>
    <row r="41" spans="1:32" customFormat="1" ht="14.4" customHeight="1" x14ac:dyDescent="0.3">
      <c r="A41" s="138" t="s">
        <v>26</v>
      </c>
      <c r="B41" s="118" t="s">
        <v>26</v>
      </c>
      <c r="C41" s="94">
        <v>55138.34</v>
      </c>
      <c r="D41" s="94">
        <v>55138.34</v>
      </c>
      <c r="E41" s="94">
        <v>44271.993930724311</v>
      </c>
      <c r="F41" s="93">
        <v>26685.63</v>
      </c>
      <c r="G41" s="86">
        <v>0</v>
      </c>
      <c r="H41" s="95" t="s">
        <v>177</v>
      </c>
      <c r="I41" s="86">
        <v>10866.346069275685</v>
      </c>
      <c r="J41" s="95">
        <v>24.5</v>
      </c>
      <c r="K41" s="88">
        <v>28452.709999999995</v>
      </c>
      <c r="L41" s="95">
        <f>K41/F41*100</f>
        <v>106.62184104328807</v>
      </c>
      <c r="M41" s="94">
        <v>150398.18</v>
      </c>
      <c r="N41" s="94">
        <v>150398.18</v>
      </c>
      <c r="O41" s="94">
        <v>132561.70173742349</v>
      </c>
      <c r="P41" s="93">
        <v>96111.63</v>
      </c>
      <c r="Q41" s="86">
        <v>0</v>
      </c>
      <c r="R41" s="95" t="s">
        <v>177</v>
      </c>
      <c r="S41" s="86">
        <v>17836.478262576507</v>
      </c>
      <c r="T41" s="95">
        <v>13.5</v>
      </c>
      <c r="U41" s="88">
        <v>54286.549999999988</v>
      </c>
      <c r="V41" s="95">
        <v>56.5</v>
      </c>
      <c r="W41" s="94">
        <v>176240.88</v>
      </c>
      <c r="X41" s="94">
        <v>176240.88</v>
      </c>
      <c r="Y41" s="94">
        <v>195226.50687791995</v>
      </c>
      <c r="Z41" s="93">
        <v>145096.99</v>
      </c>
      <c r="AA41" s="86">
        <v>0</v>
      </c>
      <c r="AB41" s="95" t="s">
        <v>177</v>
      </c>
      <c r="AC41" s="86">
        <v>-18985.626877919945</v>
      </c>
      <c r="AD41" s="95">
        <v>-9.6999999999999993</v>
      </c>
      <c r="AE41" s="88">
        <v>31143.890000000014</v>
      </c>
      <c r="AF41" s="95">
        <v>21.5</v>
      </c>
    </row>
    <row r="42" spans="1:32" customFormat="1" ht="14.4" customHeight="1" x14ac:dyDescent="0.3">
      <c r="A42" s="138" t="s">
        <v>27</v>
      </c>
      <c r="B42" s="118" t="s">
        <v>27</v>
      </c>
      <c r="C42" s="94">
        <v>36215.33</v>
      </c>
      <c r="D42" s="94">
        <v>36215.33</v>
      </c>
      <c r="E42" s="94">
        <v>40445.303901936393</v>
      </c>
      <c r="F42" s="93">
        <v>39157.199999999997</v>
      </c>
      <c r="G42" s="86">
        <v>0</v>
      </c>
      <c r="H42" s="95" t="s">
        <v>177</v>
      </c>
      <c r="I42" s="86">
        <v>-4229.9739019363915</v>
      </c>
      <c r="J42" s="95">
        <v>-10.5</v>
      </c>
      <c r="K42" s="88">
        <v>-2941.8699999999953</v>
      </c>
      <c r="L42" s="95">
        <v>-7.5</v>
      </c>
      <c r="M42" s="94">
        <v>88375.3</v>
      </c>
      <c r="N42" s="94">
        <v>88375.3</v>
      </c>
      <c r="O42" s="94">
        <v>114213.70042451381</v>
      </c>
      <c r="P42" s="93">
        <v>104941.19</v>
      </c>
      <c r="Q42" s="86">
        <v>0</v>
      </c>
      <c r="R42" s="95" t="s">
        <v>177</v>
      </c>
      <c r="S42" s="86">
        <v>-25838.400424513806</v>
      </c>
      <c r="T42" s="95">
        <v>-22.6</v>
      </c>
      <c r="U42" s="88">
        <v>-16565.89</v>
      </c>
      <c r="V42" s="95">
        <v>-15.8</v>
      </c>
      <c r="W42" s="94">
        <v>307065.21000000002</v>
      </c>
      <c r="X42" s="94">
        <v>307065.21000000002</v>
      </c>
      <c r="Y42" s="94">
        <v>287382.57802129997</v>
      </c>
      <c r="Z42" s="93">
        <v>182869.99</v>
      </c>
      <c r="AA42" s="86">
        <v>0</v>
      </c>
      <c r="AB42" s="95" t="s">
        <v>177</v>
      </c>
      <c r="AC42" s="86">
        <v>19682.631978700054</v>
      </c>
      <c r="AD42" s="95">
        <v>6.8</v>
      </c>
      <c r="AE42" s="88">
        <v>124195.22000000003</v>
      </c>
      <c r="AF42" s="95">
        <v>67.900000000000006</v>
      </c>
    </row>
    <row r="43" spans="1:32" customFormat="1" ht="14.4" customHeight="1" x14ac:dyDescent="0.3">
      <c r="A43" s="138" t="s">
        <v>28</v>
      </c>
      <c r="B43" s="118" t="s">
        <v>28</v>
      </c>
      <c r="C43" s="96">
        <v>45490.189999999988</v>
      </c>
      <c r="D43" s="96">
        <v>45490.189999999988</v>
      </c>
      <c r="E43" s="96">
        <v>27137.625748801514</v>
      </c>
      <c r="F43" s="100">
        <v>14424.15</v>
      </c>
      <c r="G43" s="97">
        <v>0</v>
      </c>
      <c r="H43" s="98" t="s">
        <v>177</v>
      </c>
      <c r="I43" s="97">
        <v>18352.564251198473</v>
      </c>
      <c r="J43" s="98">
        <v>67.599999999999994</v>
      </c>
      <c r="K43" s="101">
        <v>31066.039999999986</v>
      </c>
      <c r="L43" s="98" t="s">
        <v>178</v>
      </c>
      <c r="M43" s="96">
        <v>101170.75999999998</v>
      </c>
      <c r="N43" s="96">
        <v>101170.75999999998</v>
      </c>
      <c r="O43" s="96">
        <v>75379.828800997435</v>
      </c>
      <c r="P43" s="100">
        <v>56226.200000000004</v>
      </c>
      <c r="Q43" s="97">
        <v>0</v>
      </c>
      <c r="R43" s="98" t="s">
        <v>177</v>
      </c>
      <c r="S43" s="97">
        <v>25790.931199002545</v>
      </c>
      <c r="T43" s="98">
        <v>34.200000000000003</v>
      </c>
      <c r="U43" s="101">
        <v>44944.559999999976</v>
      </c>
      <c r="V43" s="98">
        <v>79.900000000000006</v>
      </c>
      <c r="W43" s="96">
        <v>153891.25</v>
      </c>
      <c r="X43" s="96">
        <v>153891.25</v>
      </c>
      <c r="Y43" s="96">
        <v>129953.21466235914</v>
      </c>
      <c r="Z43" s="100">
        <v>95315.62</v>
      </c>
      <c r="AA43" s="97">
        <v>0</v>
      </c>
      <c r="AB43" s="98" t="s">
        <v>177</v>
      </c>
      <c r="AC43" s="97">
        <v>23938.03533764086</v>
      </c>
      <c r="AD43" s="98">
        <v>18.399999999999999</v>
      </c>
      <c r="AE43" s="101">
        <v>58575.630000000005</v>
      </c>
      <c r="AF43" s="98">
        <v>61.5</v>
      </c>
    </row>
    <row r="44" spans="1:32" s="58" customFormat="1" ht="14.4" customHeight="1" x14ac:dyDescent="0.3">
      <c r="A44" s="136" t="s">
        <v>211</v>
      </c>
      <c r="B44" s="119" t="s">
        <v>211</v>
      </c>
      <c r="C44" s="126">
        <v>854736.55999999982</v>
      </c>
      <c r="D44" s="125">
        <v>854736.55999999982</v>
      </c>
      <c r="E44" s="125">
        <v>1220161.138353125</v>
      </c>
      <c r="F44" s="125">
        <v>861783.0199999999</v>
      </c>
      <c r="G44" s="127">
        <v>0</v>
      </c>
      <c r="H44" s="128" t="s">
        <v>177</v>
      </c>
      <c r="I44" s="127">
        <v>-365424.57835312514</v>
      </c>
      <c r="J44" s="128">
        <v>-29.9</v>
      </c>
      <c r="K44" s="130">
        <v>-7046.4600000000792</v>
      </c>
      <c r="L44" s="128">
        <v>-0.8</v>
      </c>
      <c r="M44" s="126">
        <v>2300915.36</v>
      </c>
      <c r="N44" s="125">
        <v>2300915.36</v>
      </c>
      <c r="O44" s="125">
        <v>3237253.7318190774</v>
      </c>
      <c r="P44" s="125">
        <v>2226872.0899999994</v>
      </c>
      <c r="Q44" s="127">
        <v>0</v>
      </c>
      <c r="R44" s="128" t="s">
        <v>177</v>
      </c>
      <c r="S44" s="127">
        <v>-936338.37181907753</v>
      </c>
      <c r="T44" s="128">
        <v>-28.9</v>
      </c>
      <c r="U44" s="130">
        <v>74043.270000000484</v>
      </c>
      <c r="V44" s="128">
        <v>3.3</v>
      </c>
      <c r="W44" s="126">
        <v>4803878.9000000004</v>
      </c>
      <c r="X44" s="125">
        <v>4803878.9000000004</v>
      </c>
      <c r="Y44" s="125">
        <v>6039973.2827176945</v>
      </c>
      <c r="Z44" s="125">
        <v>4035501.3900000006</v>
      </c>
      <c r="AA44" s="127">
        <v>0</v>
      </c>
      <c r="AB44" s="128" t="s">
        <v>177</v>
      </c>
      <c r="AC44" s="127">
        <v>-1236094.3827176942</v>
      </c>
      <c r="AD44" s="128">
        <v>-20.5</v>
      </c>
      <c r="AE44" s="130">
        <v>768377.50999999978</v>
      </c>
      <c r="AF44" s="128">
        <v>19</v>
      </c>
    </row>
    <row r="45" spans="1:32" customFormat="1" ht="14.4" customHeight="1" x14ac:dyDescent="0.3">
      <c r="A45" s="139"/>
      <c r="B45" s="102"/>
      <c r="C45" s="93"/>
      <c r="D45" s="94"/>
      <c r="E45" s="94"/>
      <c r="F45" s="94"/>
      <c r="G45" s="86"/>
      <c r="H45" s="95"/>
      <c r="I45" s="86"/>
      <c r="J45" s="95"/>
      <c r="K45" s="88"/>
      <c r="L45" s="95"/>
      <c r="M45" s="93"/>
      <c r="N45" s="94"/>
      <c r="O45" s="94"/>
      <c r="P45" s="94"/>
      <c r="Q45" s="86"/>
      <c r="R45" s="95"/>
      <c r="S45" s="86"/>
      <c r="T45" s="95"/>
      <c r="U45" s="88"/>
      <c r="V45" s="95"/>
      <c r="W45" s="93"/>
      <c r="X45" s="94"/>
      <c r="Y45" s="94"/>
      <c r="Z45" s="94"/>
      <c r="AA45" s="86"/>
      <c r="AB45" s="95"/>
      <c r="AC45" s="86"/>
      <c r="AD45" s="95"/>
      <c r="AE45" s="88"/>
      <c r="AF45" s="95"/>
    </row>
    <row r="46" spans="1:32" s="58" customFormat="1" ht="14.4" customHeight="1" x14ac:dyDescent="0.3">
      <c r="A46" s="140" t="s">
        <v>29</v>
      </c>
      <c r="B46" s="129" t="s">
        <v>29</v>
      </c>
      <c r="C46" s="125">
        <v>4349036.3499999996</v>
      </c>
      <c r="D46" s="125">
        <v>4349036.3499999996</v>
      </c>
      <c r="E46" s="125">
        <v>4716359.1537258681</v>
      </c>
      <c r="F46" s="125">
        <v>3764015.2399999993</v>
      </c>
      <c r="G46" s="127">
        <v>0</v>
      </c>
      <c r="H46" s="128" t="s">
        <v>177</v>
      </c>
      <c r="I46" s="127">
        <v>-367322.80372586846</v>
      </c>
      <c r="J46" s="128">
        <v>-7.8</v>
      </c>
      <c r="K46" s="130">
        <v>585021.11000000034</v>
      </c>
      <c r="L46" s="128">
        <v>15.5</v>
      </c>
      <c r="M46" s="125">
        <v>11894417.969999999</v>
      </c>
      <c r="N46" s="125">
        <v>11894417.969999999</v>
      </c>
      <c r="O46" s="125">
        <v>13561643.356658259</v>
      </c>
      <c r="P46" s="125">
        <v>10035631</v>
      </c>
      <c r="Q46" s="127">
        <v>0</v>
      </c>
      <c r="R46" s="128" t="s">
        <v>177</v>
      </c>
      <c r="S46" s="127">
        <v>-1667225.3866582606</v>
      </c>
      <c r="T46" s="128">
        <v>-12.3</v>
      </c>
      <c r="U46" s="130">
        <v>1858786.9699999988</v>
      </c>
      <c r="V46" s="128">
        <v>18.5</v>
      </c>
      <c r="W46" s="125">
        <v>23314493.859999992</v>
      </c>
      <c r="X46" s="125">
        <v>23314493.859999992</v>
      </c>
      <c r="Y46" s="125">
        <v>25308327.334991116</v>
      </c>
      <c r="Z46" s="125">
        <v>17782185.510000005</v>
      </c>
      <c r="AA46" s="127">
        <v>0</v>
      </c>
      <c r="AB46" s="128" t="s">
        <v>177</v>
      </c>
      <c r="AC46" s="127">
        <v>-1993833.4749911241</v>
      </c>
      <c r="AD46" s="128">
        <v>-7.9</v>
      </c>
      <c r="AE46" s="130">
        <v>5532308.3499999866</v>
      </c>
      <c r="AF46" s="128">
        <v>31.1</v>
      </c>
    </row>
    <row r="47" spans="1:32" customFormat="1" ht="14.4" customHeight="1" x14ac:dyDescent="0.3">
      <c r="A47" s="138"/>
      <c r="B47" s="103"/>
      <c r="C47" s="94"/>
      <c r="D47" s="94"/>
      <c r="E47" s="94"/>
      <c r="F47" s="94"/>
      <c r="G47" s="86"/>
      <c r="H47" s="95"/>
      <c r="I47" s="86"/>
      <c r="J47" s="95"/>
      <c r="K47" s="88"/>
      <c r="L47" s="95"/>
      <c r="M47" s="94"/>
      <c r="N47" s="94"/>
      <c r="O47" s="94"/>
      <c r="P47" s="94"/>
      <c r="Q47" s="86"/>
      <c r="R47" s="95"/>
      <c r="S47" s="86"/>
      <c r="T47" s="95"/>
      <c r="U47" s="88"/>
      <c r="V47" s="95"/>
      <c r="W47" s="94"/>
      <c r="X47" s="94"/>
      <c r="Y47" s="94"/>
      <c r="Z47" s="94"/>
      <c r="AA47" s="86"/>
      <c r="AB47" s="95"/>
      <c r="AC47" s="86"/>
      <c r="AD47" s="95"/>
      <c r="AE47" s="88"/>
      <c r="AF47" s="95"/>
    </row>
    <row r="48" spans="1:32" customFormat="1" ht="14.4" customHeight="1" x14ac:dyDescent="0.3">
      <c r="A48" s="138" t="s">
        <v>30</v>
      </c>
      <c r="B48" s="116" t="s">
        <v>30</v>
      </c>
      <c r="C48" s="93">
        <v>177323.69000000003</v>
      </c>
      <c r="D48" s="94">
        <v>177323.69000000003</v>
      </c>
      <c r="E48" s="94">
        <v>291637.60234764009</v>
      </c>
      <c r="F48" s="94">
        <v>215679.72</v>
      </c>
      <c r="G48" s="86">
        <v>0</v>
      </c>
      <c r="H48" s="95" t="s">
        <v>177</v>
      </c>
      <c r="I48" s="86">
        <v>-114313.91234764006</v>
      </c>
      <c r="J48" s="95">
        <v>-39.200000000000003</v>
      </c>
      <c r="K48" s="88">
        <v>-38356.02999999997</v>
      </c>
      <c r="L48" s="95">
        <v>-17.8</v>
      </c>
      <c r="M48" s="93">
        <v>572601.91</v>
      </c>
      <c r="N48" s="94">
        <v>572601.91</v>
      </c>
      <c r="O48" s="94">
        <v>840716.50324009196</v>
      </c>
      <c r="P48" s="94">
        <v>545366.27</v>
      </c>
      <c r="Q48" s="86">
        <v>0</v>
      </c>
      <c r="R48" s="95" t="s">
        <v>177</v>
      </c>
      <c r="S48" s="86">
        <v>-268114.59324009193</v>
      </c>
      <c r="T48" s="95">
        <v>-31.9</v>
      </c>
      <c r="U48" s="88">
        <v>27235.640000000014</v>
      </c>
      <c r="V48" s="95">
        <v>5</v>
      </c>
      <c r="W48" s="93">
        <v>1112559.32</v>
      </c>
      <c r="X48" s="94">
        <v>1112559.32</v>
      </c>
      <c r="Y48" s="94">
        <v>1513637.2482092122</v>
      </c>
      <c r="Z48" s="94">
        <v>1055659.4099999999</v>
      </c>
      <c r="AA48" s="86">
        <v>0</v>
      </c>
      <c r="AB48" s="95" t="s">
        <v>177</v>
      </c>
      <c r="AC48" s="86">
        <v>-401077.92820921214</v>
      </c>
      <c r="AD48" s="95">
        <v>-26.5</v>
      </c>
      <c r="AE48" s="88">
        <v>56899.910000000149</v>
      </c>
      <c r="AF48" s="95">
        <v>5.4</v>
      </c>
    </row>
    <row r="49" spans="1:32" customFormat="1" ht="14.4" customHeight="1" x14ac:dyDescent="0.3">
      <c r="A49" s="138" t="s">
        <v>31</v>
      </c>
      <c r="B49" s="116" t="s">
        <v>31</v>
      </c>
      <c r="C49" s="93">
        <v>392202.02</v>
      </c>
      <c r="D49" s="93">
        <v>392202.02</v>
      </c>
      <c r="E49" s="93">
        <v>321869.09496905608</v>
      </c>
      <c r="F49" s="93">
        <v>229263.06999999998</v>
      </c>
      <c r="G49" s="86">
        <v>0</v>
      </c>
      <c r="H49" s="95" t="s">
        <v>177</v>
      </c>
      <c r="I49" s="86">
        <v>70332.925030943938</v>
      </c>
      <c r="J49" s="95">
        <v>21.9</v>
      </c>
      <c r="K49" s="88">
        <v>162938.95000000004</v>
      </c>
      <c r="L49" s="95">
        <v>71.099999999999994</v>
      </c>
      <c r="M49" s="93">
        <v>913355.47</v>
      </c>
      <c r="N49" s="93">
        <v>913355.47</v>
      </c>
      <c r="O49" s="93">
        <v>874380.12218950898</v>
      </c>
      <c r="P49" s="93">
        <v>545919.29</v>
      </c>
      <c r="Q49" s="86">
        <v>0</v>
      </c>
      <c r="R49" s="95" t="s">
        <v>177</v>
      </c>
      <c r="S49" s="86">
        <v>38975.347810490988</v>
      </c>
      <c r="T49" s="95">
        <v>4.5</v>
      </c>
      <c r="U49" s="88">
        <v>367436.17999999993</v>
      </c>
      <c r="V49" s="95">
        <f>U49/P49*100</f>
        <v>67.305952863471802</v>
      </c>
      <c r="W49" s="93">
        <v>1717507.7199999997</v>
      </c>
      <c r="X49" s="93">
        <v>1717507.7199999997</v>
      </c>
      <c r="Y49" s="93">
        <v>1681276.4321557814</v>
      </c>
      <c r="Z49" s="93">
        <v>1145047.6100000001</v>
      </c>
      <c r="AA49" s="86">
        <v>0</v>
      </c>
      <c r="AB49" s="95" t="s">
        <v>177</v>
      </c>
      <c r="AC49" s="86">
        <v>36231.287844218314</v>
      </c>
      <c r="AD49" s="95">
        <v>2.2000000000000002</v>
      </c>
      <c r="AE49" s="88">
        <v>572460.10999999964</v>
      </c>
      <c r="AF49" s="95">
        <v>50</v>
      </c>
    </row>
    <row r="50" spans="1:32" customFormat="1" ht="14.4" customHeight="1" x14ac:dyDescent="0.3">
      <c r="A50" s="138" t="s">
        <v>32</v>
      </c>
      <c r="B50" s="116" t="s">
        <v>32</v>
      </c>
      <c r="C50" s="93">
        <v>112784.12</v>
      </c>
      <c r="D50" s="93">
        <v>112784.12</v>
      </c>
      <c r="E50" s="93">
        <v>90369.27772202692</v>
      </c>
      <c r="F50" s="93">
        <v>48121.73</v>
      </c>
      <c r="G50" s="86">
        <v>0</v>
      </c>
      <c r="H50" s="95" t="s">
        <v>177</v>
      </c>
      <c r="I50" s="86">
        <v>22414.842277973075</v>
      </c>
      <c r="J50" s="95">
        <v>24.8</v>
      </c>
      <c r="K50" s="88">
        <v>64662.389999999992</v>
      </c>
      <c r="L50" s="95">
        <f>K50/F50*100</f>
        <v>134.37253814440999</v>
      </c>
      <c r="M50" s="93">
        <v>305000.88</v>
      </c>
      <c r="N50" s="93">
        <v>305000.88</v>
      </c>
      <c r="O50" s="93">
        <v>281226.32700652402</v>
      </c>
      <c r="P50" s="93">
        <v>137427.17000000001</v>
      </c>
      <c r="Q50" s="86">
        <v>0</v>
      </c>
      <c r="R50" s="95" t="s">
        <v>177</v>
      </c>
      <c r="S50" s="86">
        <v>23774.552993475983</v>
      </c>
      <c r="T50" s="95">
        <v>8.5</v>
      </c>
      <c r="U50" s="88">
        <v>167573.71</v>
      </c>
      <c r="V50" s="95">
        <f>U50/P50*100</f>
        <v>121.93637546345455</v>
      </c>
      <c r="W50" s="93">
        <v>687330.84</v>
      </c>
      <c r="X50" s="93">
        <v>687330.84</v>
      </c>
      <c r="Y50" s="93">
        <v>597415.44310794713</v>
      </c>
      <c r="Z50" s="93">
        <v>348986.38</v>
      </c>
      <c r="AA50" s="86">
        <v>0</v>
      </c>
      <c r="AB50" s="95" t="s">
        <v>177</v>
      </c>
      <c r="AC50" s="86">
        <v>89915.396892052842</v>
      </c>
      <c r="AD50" s="95">
        <v>15.1</v>
      </c>
      <c r="AE50" s="88">
        <v>338344.45999999996</v>
      </c>
      <c r="AF50" s="95">
        <v>97</v>
      </c>
    </row>
    <row r="51" spans="1:32" customFormat="1" ht="14.4" customHeight="1" x14ac:dyDescent="0.3">
      <c r="A51" s="138" t="s">
        <v>33</v>
      </c>
      <c r="B51" s="116" t="s">
        <v>33</v>
      </c>
      <c r="C51" s="93">
        <v>45751.710000000006</v>
      </c>
      <c r="D51" s="93">
        <v>45751.710000000006</v>
      </c>
      <c r="E51" s="93">
        <v>86303.551311264004</v>
      </c>
      <c r="F51" s="93">
        <v>127832.05000000002</v>
      </c>
      <c r="G51" s="86">
        <v>0</v>
      </c>
      <c r="H51" s="95" t="s">
        <v>177</v>
      </c>
      <c r="I51" s="86">
        <v>-40551.841311263997</v>
      </c>
      <c r="J51" s="95">
        <v>-47</v>
      </c>
      <c r="K51" s="86">
        <v>-82080.340000000011</v>
      </c>
      <c r="L51" s="95">
        <v>-64.2</v>
      </c>
      <c r="M51" s="93">
        <v>181262.65000000002</v>
      </c>
      <c r="N51" s="93">
        <v>181262.65000000002</v>
      </c>
      <c r="O51" s="93">
        <v>266503.43161120045</v>
      </c>
      <c r="P51" s="93">
        <v>244679.77000000002</v>
      </c>
      <c r="Q51" s="86">
        <v>0</v>
      </c>
      <c r="R51" s="95" t="s">
        <v>177</v>
      </c>
      <c r="S51" s="86">
        <v>-85240.781611200422</v>
      </c>
      <c r="T51" s="95">
        <v>-32</v>
      </c>
      <c r="U51" s="86">
        <v>-63417.119999999995</v>
      </c>
      <c r="V51" s="95">
        <f>U51/P51*100</f>
        <v>-25.918415731713328</v>
      </c>
      <c r="W51" s="93">
        <v>344712.54</v>
      </c>
      <c r="X51" s="93">
        <v>344712.54</v>
      </c>
      <c r="Y51" s="93">
        <v>532378.42616878974</v>
      </c>
      <c r="Z51" s="93">
        <v>349947.21000000008</v>
      </c>
      <c r="AA51" s="86">
        <v>0</v>
      </c>
      <c r="AB51" s="95" t="s">
        <v>177</v>
      </c>
      <c r="AC51" s="86">
        <v>-187665.88616878976</v>
      </c>
      <c r="AD51" s="95">
        <v>-35.299999999999997</v>
      </c>
      <c r="AE51" s="86">
        <v>-5234.6700000001001</v>
      </c>
      <c r="AF51" s="95">
        <v>-1.5</v>
      </c>
    </row>
    <row r="52" spans="1:32" customFormat="1" ht="14.4" customHeight="1" x14ac:dyDescent="0.3">
      <c r="A52" s="138" t="s">
        <v>34</v>
      </c>
      <c r="B52" s="116" t="s">
        <v>34</v>
      </c>
      <c r="C52" s="93">
        <v>19983.330000000002</v>
      </c>
      <c r="D52" s="93">
        <v>19983.330000000002</v>
      </c>
      <c r="E52" s="93">
        <v>79548.762825667116</v>
      </c>
      <c r="F52" s="93">
        <v>42751.200000000004</v>
      </c>
      <c r="G52" s="86">
        <v>0</v>
      </c>
      <c r="H52" s="95" t="s">
        <v>177</v>
      </c>
      <c r="I52" s="86">
        <v>-59565.432825667114</v>
      </c>
      <c r="J52" s="95">
        <v>-74.900000000000006</v>
      </c>
      <c r="K52" s="86">
        <v>-22767.870000000003</v>
      </c>
      <c r="L52" s="95">
        <v>-53.3</v>
      </c>
      <c r="M52" s="93">
        <v>67923.67</v>
      </c>
      <c r="N52" s="93">
        <v>67923.67</v>
      </c>
      <c r="O52" s="93">
        <v>266907.68736144743</v>
      </c>
      <c r="P52" s="93">
        <v>182006.29</v>
      </c>
      <c r="Q52" s="86">
        <v>0</v>
      </c>
      <c r="R52" s="95" t="s">
        <v>177</v>
      </c>
      <c r="S52" s="86">
        <v>-198984.01736144745</v>
      </c>
      <c r="T52" s="95">
        <v>-74.599999999999994</v>
      </c>
      <c r="U52" s="86">
        <v>-114082.62000000001</v>
      </c>
      <c r="V52" s="95">
        <f>U52/P52*100</f>
        <v>-62.680591972947752</v>
      </c>
      <c r="W52" s="93">
        <v>227305.63</v>
      </c>
      <c r="X52" s="93">
        <v>227305.63</v>
      </c>
      <c r="Y52" s="93">
        <v>501150.8905124517</v>
      </c>
      <c r="Z52" s="93">
        <v>405698.39</v>
      </c>
      <c r="AA52" s="86">
        <v>0</v>
      </c>
      <c r="AB52" s="95" t="s">
        <v>177</v>
      </c>
      <c r="AC52" s="86">
        <v>-273845.2605124517</v>
      </c>
      <c r="AD52" s="95">
        <v>-54.6</v>
      </c>
      <c r="AE52" s="86">
        <v>-178392.76</v>
      </c>
      <c r="AF52" s="95">
        <v>-44</v>
      </c>
    </row>
    <row r="53" spans="1:32" customFormat="1" ht="14.4" customHeight="1" x14ac:dyDescent="0.3">
      <c r="A53" s="138" t="s">
        <v>35</v>
      </c>
      <c r="B53" s="116" t="s">
        <v>35</v>
      </c>
      <c r="C53" s="93">
        <v>113445.93000000001</v>
      </c>
      <c r="D53" s="93">
        <v>113445.93000000001</v>
      </c>
      <c r="E53" s="93">
        <v>87171.717115946056</v>
      </c>
      <c r="F53" s="93">
        <v>42243.240000000005</v>
      </c>
      <c r="G53" s="86">
        <v>0</v>
      </c>
      <c r="H53" s="95" t="s">
        <v>177</v>
      </c>
      <c r="I53" s="86">
        <v>26274.212884053952</v>
      </c>
      <c r="J53" s="95">
        <v>30.1</v>
      </c>
      <c r="K53" s="86">
        <v>71202.69</v>
      </c>
      <c r="L53" s="95">
        <f>K53/F53*100</f>
        <v>168.55404557036817</v>
      </c>
      <c r="M53" s="93">
        <v>338725.66</v>
      </c>
      <c r="N53" s="93">
        <v>338725.66</v>
      </c>
      <c r="O53" s="93">
        <v>275257.36639948777</v>
      </c>
      <c r="P53" s="93">
        <v>141835.81</v>
      </c>
      <c r="Q53" s="86">
        <v>0</v>
      </c>
      <c r="R53" s="95" t="s">
        <v>177</v>
      </c>
      <c r="S53" s="86">
        <v>63468.293600512203</v>
      </c>
      <c r="T53" s="95">
        <v>23.1</v>
      </c>
      <c r="U53" s="86">
        <v>196889.84999999998</v>
      </c>
      <c r="V53" s="95">
        <f>U53/P53*100</f>
        <v>138.81533161477344</v>
      </c>
      <c r="W53" s="93">
        <v>624223.49</v>
      </c>
      <c r="X53" s="93">
        <v>624223.49</v>
      </c>
      <c r="Y53" s="93">
        <v>570105.11466743355</v>
      </c>
      <c r="Z53" s="93">
        <v>284409.62</v>
      </c>
      <c r="AA53" s="86">
        <v>0</v>
      </c>
      <c r="AB53" s="95" t="s">
        <v>177</v>
      </c>
      <c r="AC53" s="86">
        <v>54118.375332566444</v>
      </c>
      <c r="AD53" s="95">
        <v>9.5</v>
      </c>
      <c r="AE53" s="86">
        <v>339813.87</v>
      </c>
      <c r="AF53" s="95" t="s">
        <v>178</v>
      </c>
    </row>
    <row r="54" spans="1:32" customFormat="1" ht="14.4" customHeight="1" x14ac:dyDescent="0.3">
      <c r="A54" s="138" t="s">
        <v>36</v>
      </c>
      <c r="B54" s="120" t="s">
        <v>36</v>
      </c>
      <c r="C54" s="96">
        <v>70838.739999999991</v>
      </c>
      <c r="D54" s="96">
        <v>70838.739999999991</v>
      </c>
      <c r="E54" s="96">
        <v>58818.271879430366</v>
      </c>
      <c r="F54" s="96">
        <v>81795.960000000006</v>
      </c>
      <c r="G54" s="97">
        <v>0</v>
      </c>
      <c r="H54" s="98" t="s">
        <v>177</v>
      </c>
      <c r="I54" s="97">
        <v>12020.468120569625</v>
      </c>
      <c r="J54" s="98">
        <v>20.399999999999999</v>
      </c>
      <c r="K54" s="97">
        <v>-10957.220000000016</v>
      </c>
      <c r="L54" s="98">
        <v>-13.4</v>
      </c>
      <c r="M54" s="96">
        <v>163419.25</v>
      </c>
      <c r="N54" s="96">
        <v>163419.25</v>
      </c>
      <c r="O54" s="96">
        <v>146410.79038725604</v>
      </c>
      <c r="P54" s="96">
        <v>135956.01</v>
      </c>
      <c r="Q54" s="97">
        <v>0</v>
      </c>
      <c r="R54" s="98" t="s">
        <v>177</v>
      </c>
      <c r="S54" s="97">
        <v>17008.459612743958</v>
      </c>
      <c r="T54" s="98">
        <v>11.6</v>
      </c>
      <c r="U54" s="97">
        <v>27463.239999999991</v>
      </c>
      <c r="V54" s="98">
        <v>20.2</v>
      </c>
      <c r="W54" s="96">
        <v>309830.19999999995</v>
      </c>
      <c r="X54" s="96">
        <v>309830.19999999995</v>
      </c>
      <c r="Y54" s="96">
        <v>286899.2561253988</v>
      </c>
      <c r="Z54" s="96">
        <v>222678.59000000003</v>
      </c>
      <c r="AA54" s="97">
        <v>0</v>
      </c>
      <c r="AB54" s="98" t="s">
        <v>177</v>
      </c>
      <c r="AC54" s="97">
        <v>22930.943874601158</v>
      </c>
      <c r="AD54" s="98">
        <v>8</v>
      </c>
      <c r="AE54" s="97">
        <v>87151.609999999928</v>
      </c>
      <c r="AF54" s="98">
        <v>39.1</v>
      </c>
    </row>
    <row r="55" spans="1:32" s="58" customFormat="1" ht="14.4" customHeight="1" x14ac:dyDescent="0.3">
      <c r="A55" s="136" t="s">
        <v>37</v>
      </c>
      <c r="B55" s="131" t="s">
        <v>37</v>
      </c>
      <c r="C55" s="126">
        <v>932329.53999999992</v>
      </c>
      <c r="D55" s="126">
        <v>932329.53999999992</v>
      </c>
      <c r="E55" s="126">
        <v>1015718.2781710308</v>
      </c>
      <c r="F55" s="125">
        <v>787686.97</v>
      </c>
      <c r="G55" s="127">
        <v>0</v>
      </c>
      <c r="H55" s="128" t="s">
        <v>177</v>
      </c>
      <c r="I55" s="127">
        <v>-83388.738171030884</v>
      </c>
      <c r="J55" s="128">
        <v>-8.1999999999999993</v>
      </c>
      <c r="K55" s="130">
        <v>144642.56999999995</v>
      </c>
      <c r="L55" s="128">
        <v>18.399999999999999</v>
      </c>
      <c r="M55" s="126">
        <v>2542289.4900000002</v>
      </c>
      <c r="N55" s="126">
        <v>2542289.4900000002</v>
      </c>
      <c r="O55" s="126">
        <v>2951402.2281955164</v>
      </c>
      <c r="P55" s="125">
        <v>1933190.6100000003</v>
      </c>
      <c r="Q55" s="127">
        <v>0</v>
      </c>
      <c r="R55" s="128" t="s">
        <v>177</v>
      </c>
      <c r="S55" s="127">
        <v>-409112.73819551617</v>
      </c>
      <c r="T55" s="128">
        <v>-13.9</v>
      </c>
      <c r="U55" s="130">
        <v>609098.87999999989</v>
      </c>
      <c r="V55" s="128">
        <v>31.5</v>
      </c>
      <c r="W55" s="126">
        <v>5023469.74</v>
      </c>
      <c r="X55" s="126">
        <v>5023469.74</v>
      </c>
      <c r="Y55" s="126">
        <v>5682862.810947015</v>
      </c>
      <c r="Z55" s="125">
        <v>3812427.21</v>
      </c>
      <c r="AA55" s="127">
        <v>0</v>
      </c>
      <c r="AB55" s="128" t="s">
        <v>177</v>
      </c>
      <c r="AC55" s="127">
        <v>-659393.07094701473</v>
      </c>
      <c r="AD55" s="128">
        <v>-11.6</v>
      </c>
      <c r="AE55" s="130">
        <v>1211042.5300000003</v>
      </c>
      <c r="AF55" s="128">
        <v>31.8</v>
      </c>
    </row>
    <row r="56" spans="1:32" customFormat="1" ht="14.4" customHeight="1" x14ac:dyDescent="0.3">
      <c r="A56" s="137"/>
      <c r="B56" s="92"/>
      <c r="C56" s="93"/>
      <c r="D56" s="94"/>
      <c r="E56" s="94"/>
      <c r="F56" s="94"/>
      <c r="G56" s="86"/>
      <c r="H56" s="95"/>
      <c r="I56" s="86"/>
      <c r="J56" s="95"/>
      <c r="K56" s="88"/>
      <c r="L56" s="95"/>
      <c r="M56" s="93"/>
      <c r="N56" s="94"/>
      <c r="O56" s="94"/>
      <c r="P56" s="94"/>
      <c r="Q56" s="86"/>
      <c r="R56" s="95"/>
      <c r="S56" s="86"/>
      <c r="T56" s="95"/>
      <c r="U56" s="88"/>
      <c r="V56" s="95"/>
      <c r="W56" s="93"/>
      <c r="X56" s="94"/>
      <c r="Y56" s="94"/>
      <c r="Z56" s="94"/>
      <c r="AA56" s="86"/>
      <c r="AB56" s="95"/>
      <c r="AC56" s="86"/>
      <c r="AD56" s="95"/>
      <c r="AE56" s="88"/>
      <c r="AF56" s="95"/>
    </row>
    <row r="57" spans="1:32" customFormat="1" ht="14.4" customHeight="1" x14ac:dyDescent="0.3">
      <c r="A57" s="138" t="s">
        <v>38</v>
      </c>
      <c r="B57" s="115" t="s">
        <v>38</v>
      </c>
      <c r="C57" s="93">
        <v>393058.48</v>
      </c>
      <c r="D57" s="94">
        <v>393058.48</v>
      </c>
      <c r="E57" s="94">
        <v>517933.4728912639</v>
      </c>
      <c r="F57" s="94">
        <v>424032.79000000004</v>
      </c>
      <c r="G57" s="86">
        <v>0</v>
      </c>
      <c r="H57" s="95" t="s">
        <v>177</v>
      </c>
      <c r="I57" s="86">
        <v>-124874.99289126392</v>
      </c>
      <c r="J57" s="95">
        <v>-24.1</v>
      </c>
      <c r="K57" s="88">
        <v>-30974.310000000056</v>
      </c>
      <c r="L57" s="95">
        <v>-7.3</v>
      </c>
      <c r="M57" s="93">
        <v>1117224.8400000001</v>
      </c>
      <c r="N57" s="94">
        <v>1117224.8400000001</v>
      </c>
      <c r="O57" s="94">
        <v>1332939.9505554535</v>
      </c>
      <c r="P57" s="94">
        <v>1139235.19</v>
      </c>
      <c r="Q57" s="86">
        <v>0</v>
      </c>
      <c r="R57" s="95" t="s">
        <v>177</v>
      </c>
      <c r="S57" s="86">
        <v>-215715.11055545346</v>
      </c>
      <c r="T57" s="95">
        <v>-16.2</v>
      </c>
      <c r="U57" s="88">
        <v>-22010.34999999986</v>
      </c>
      <c r="V57" s="95">
        <v>-1.9</v>
      </c>
      <c r="W57" s="93">
        <v>1711972.4999999998</v>
      </c>
      <c r="X57" s="94">
        <v>1711972.4999999998</v>
      </c>
      <c r="Y57" s="94">
        <v>1980188.4000246278</v>
      </c>
      <c r="Z57" s="94">
        <v>1684391.7</v>
      </c>
      <c r="AA57" s="86">
        <v>0</v>
      </c>
      <c r="AB57" s="95" t="s">
        <v>177</v>
      </c>
      <c r="AC57" s="86">
        <v>-268215.90002462803</v>
      </c>
      <c r="AD57" s="95">
        <v>-13.5</v>
      </c>
      <c r="AE57" s="88">
        <v>27580.799999999814</v>
      </c>
      <c r="AF57" s="95">
        <v>1.6</v>
      </c>
    </row>
    <row r="58" spans="1:32" customFormat="1" ht="14.4" customHeight="1" x14ac:dyDescent="0.3">
      <c r="A58" s="138" t="s">
        <v>39</v>
      </c>
      <c r="B58" s="116" t="s">
        <v>39</v>
      </c>
      <c r="C58" s="94">
        <v>348554.71</v>
      </c>
      <c r="D58" s="94">
        <v>348554.71</v>
      </c>
      <c r="E58" s="94">
        <v>496627.7515604588</v>
      </c>
      <c r="F58" s="94">
        <v>386885.86</v>
      </c>
      <c r="G58" s="86">
        <v>0</v>
      </c>
      <c r="H58" s="95" t="s">
        <v>177</v>
      </c>
      <c r="I58" s="86">
        <v>-148073.04156045878</v>
      </c>
      <c r="J58" s="95">
        <v>-29.8</v>
      </c>
      <c r="K58" s="88">
        <v>-38331.149999999965</v>
      </c>
      <c r="L58" s="95">
        <v>-9.9</v>
      </c>
      <c r="M58" s="94">
        <v>1055940.3500000001</v>
      </c>
      <c r="N58" s="94">
        <v>1055940.3500000001</v>
      </c>
      <c r="O58" s="94">
        <v>1536108.1931972224</v>
      </c>
      <c r="P58" s="94">
        <v>1050221.26</v>
      </c>
      <c r="Q58" s="86">
        <v>0</v>
      </c>
      <c r="R58" s="95" t="s">
        <v>177</v>
      </c>
      <c r="S58" s="86">
        <v>-480167.84319722233</v>
      </c>
      <c r="T58" s="95">
        <v>-31.3</v>
      </c>
      <c r="U58" s="88">
        <v>5719.0900000000838</v>
      </c>
      <c r="V58" s="95">
        <v>0.5</v>
      </c>
      <c r="W58" s="94">
        <v>2072119.9499999997</v>
      </c>
      <c r="X58" s="94">
        <v>2072119.9499999997</v>
      </c>
      <c r="Y58" s="94">
        <v>2813815.3190154708</v>
      </c>
      <c r="Z58" s="94">
        <v>1887893.8499999999</v>
      </c>
      <c r="AA58" s="86">
        <v>0</v>
      </c>
      <c r="AB58" s="95" t="s">
        <v>177</v>
      </c>
      <c r="AC58" s="86">
        <v>-741695.36901547108</v>
      </c>
      <c r="AD58" s="95">
        <v>-26.4</v>
      </c>
      <c r="AE58" s="88">
        <v>184226.09999999986</v>
      </c>
      <c r="AF58" s="95">
        <v>9.8000000000000007</v>
      </c>
    </row>
    <row r="59" spans="1:32" customFormat="1" ht="14.4" customHeight="1" x14ac:dyDescent="0.3">
      <c r="A59" s="138" t="s">
        <v>40</v>
      </c>
      <c r="B59" s="120" t="s">
        <v>40</v>
      </c>
      <c r="C59" s="100">
        <v>440958.34</v>
      </c>
      <c r="D59" s="100">
        <v>440958.34</v>
      </c>
      <c r="E59" s="100">
        <v>605198.74376667419</v>
      </c>
      <c r="F59" s="100">
        <v>487679.24000000011</v>
      </c>
      <c r="G59" s="97">
        <v>0</v>
      </c>
      <c r="H59" s="98" t="s">
        <v>177</v>
      </c>
      <c r="I59" s="97">
        <v>-164240.40376667416</v>
      </c>
      <c r="J59" s="98">
        <v>-27.1</v>
      </c>
      <c r="K59" s="101">
        <v>-46720.900000000081</v>
      </c>
      <c r="L59" s="98">
        <v>-9.6</v>
      </c>
      <c r="M59" s="100">
        <v>1371517.57</v>
      </c>
      <c r="N59" s="100">
        <v>1371517.57</v>
      </c>
      <c r="O59" s="100">
        <v>1914575.5291048388</v>
      </c>
      <c r="P59" s="100">
        <v>1363148.78</v>
      </c>
      <c r="Q59" s="97">
        <v>0</v>
      </c>
      <c r="R59" s="98" t="s">
        <v>177</v>
      </c>
      <c r="S59" s="97">
        <v>-543057.95910483878</v>
      </c>
      <c r="T59" s="98">
        <v>-28.4</v>
      </c>
      <c r="U59" s="101">
        <v>8368.7900000000373</v>
      </c>
      <c r="V59" s="98">
        <v>0.6</v>
      </c>
      <c r="W59" s="100">
        <v>3073650.8899999997</v>
      </c>
      <c r="X59" s="100">
        <v>3073650.8899999997</v>
      </c>
      <c r="Y59" s="100">
        <v>3629763.2349033202</v>
      </c>
      <c r="Z59" s="100">
        <v>2498264.5600000005</v>
      </c>
      <c r="AA59" s="97">
        <v>0</v>
      </c>
      <c r="AB59" s="98" t="s">
        <v>177</v>
      </c>
      <c r="AC59" s="97">
        <v>-556112.34490332054</v>
      </c>
      <c r="AD59" s="98">
        <v>-15.3</v>
      </c>
      <c r="AE59" s="101">
        <v>575386.32999999914</v>
      </c>
      <c r="AF59" s="98">
        <v>23</v>
      </c>
    </row>
    <row r="60" spans="1:32" s="58" customFormat="1" ht="14.4" customHeight="1" x14ac:dyDescent="0.3">
      <c r="A60" s="136" t="s">
        <v>41</v>
      </c>
      <c r="B60" s="132" t="s">
        <v>41</v>
      </c>
      <c r="C60" s="125">
        <v>1182571.5300000003</v>
      </c>
      <c r="D60" s="125">
        <v>1182571.5300000003</v>
      </c>
      <c r="E60" s="125">
        <v>1619759.9682183967</v>
      </c>
      <c r="F60" s="125">
        <v>1298597.8900000001</v>
      </c>
      <c r="G60" s="127">
        <v>0</v>
      </c>
      <c r="H60" s="128" t="s">
        <v>177</v>
      </c>
      <c r="I60" s="127">
        <v>-437188.43821839639</v>
      </c>
      <c r="J60" s="128">
        <v>-27</v>
      </c>
      <c r="K60" s="130">
        <v>-116026.35999999987</v>
      </c>
      <c r="L60" s="128">
        <v>-8.9</v>
      </c>
      <c r="M60" s="125">
        <v>3544682.7600000002</v>
      </c>
      <c r="N60" s="125">
        <v>3544682.7600000002</v>
      </c>
      <c r="O60" s="125">
        <v>4783623.6728575137</v>
      </c>
      <c r="P60" s="125">
        <v>3552605.23</v>
      </c>
      <c r="Q60" s="127">
        <v>0</v>
      </c>
      <c r="R60" s="128" t="s">
        <v>177</v>
      </c>
      <c r="S60" s="127">
        <v>-1238940.9128575134</v>
      </c>
      <c r="T60" s="128">
        <v>-25.9</v>
      </c>
      <c r="U60" s="130">
        <v>-7922.4699999997392</v>
      </c>
      <c r="V60" s="128">
        <v>-0.2</v>
      </c>
      <c r="W60" s="125">
        <v>6857743.3399999989</v>
      </c>
      <c r="X60" s="125">
        <v>6857743.3399999989</v>
      </c>
      <c r="Y60" s="125">
        <v>8423766.9539434165</v>
      </c>
      <c r="Z60" s="125">
        <v>6070550.1099999994</v>
      </c>
      <c r="AA60" s="127">
        <v>0</v>
      </c>
      <c r="AB60" s="128" t="s">
        <v>177</v>
      </c>
      <c r="AC60" s="127">
        <v>-1566023.6139434176</v>
      </c>
      <c r="AD60" s="128">
        <v>-18.600000000000001</v>
      </c>
      <c r="AE60" s="130">
        <v>787193.22999999952</v>
      </c>
      <c r="AF60" s="128">
        <v>13</v>
      </c>
    </row>
    <row r="61" spans="1:32" customFormat="1" ht="14.4" customHeight="1" x14ac:dyDescent="0.3">
      <c r="A61" s="141"/>
      <c r="B61" s="104"/>
      <c r="C61" s="94"/>
      <c r="D61" s="94"/>
      <c r="E61" s="94"/>
      <c r="F61" s="94"/>
      <c r="G61" s="86"/>
      <c r="H61" s="95"/>
      <c r="I61" s="86"/>
      <c r="J61" s="95"/>
      <c r="K61" s="88"/>
      <c r="L61" s="95"/>
      <c r="M61" s="94"/>
      <c r="N61" s="94"/>
      <c r="O61" s="94"/>
      <c r="P61" s="94"/>
      <c r="Q61" s="86"/>
      <c r="R61" s="95"/>
      <c r="S61" s="86"/>
      <c r="T61" s="95"/>
      <c r="U61" s="88"/>
      <c r="V61" s="95"/>
      <c r="W61" s="94"/>
      <c r="X61" s="94"/>
      <c r="Y61" s="94"/>
      <c r="Z61" s="94"/>
      <c r="AA61" s="86"/>
      <c r="AB61" s="95"/>
      <c r="AC61" s="86"/>
      <c r="AD61" s="95"/>
      <c r="AE61" s="88"/>
      <c r="AF61" s="95"/>
    </row>
    <row r="62" spans="1:32" s="58" customFormat="1" ht="14.4" customHeight="1" x14ac:dyDescent="0.3">
      <c r="A62" s="142" t="s">
        <v>220</v>
      </c>
      <c r="B62" s="133" t="s">
        <v>42</v>
      </c>
      <c r="C62" s="125">
        <v>7968576.29</v>
      </c>
      <c r="D62" s="125">
        <v>7968576.29</v>
      </c>
      <c r="E62" s="125">
        <v>8576603.2696854323</v>
      </c>
      <c r="F62" s="125">
        <v>6829460.5100000007</v>
      </c>
      <c r="G62" s="127">
        <v>0</v>
      </c>
      <c r="H62" s="128" t="s">
        <v>177</v>
      </c>
      <c r="I62" s="127">
        <v>-608026.97968543228</v>
      </c>
      <c r="J62" s="128">
        <v>-7.1</v>
      </c>
      <c r="K62" s="127">
        <v>1139115.7799999993</v>
      </c>
      <c r="L62" s="128">
        <v>16.7</v>
      </c>
      <c r="M62" s="125">
        <v>21980741.459999993</v>
      </c>
      <c r="N62" s="125">
        <v>21980741.459999993</v>
      </c>
      <c r="O62" s="125">
        <v>24779843.93407483</v>
      </c>
      <c r="P62" s="125">
        <v>17995805.830000002</v>
      </c>
      <c r="Q62" s="127">
        <v>0</v>
      </c>
      <c r="R62" s="128" t="s">
        <v>177</v>
      </c>
      <c r="S62" s="127">
        <v>-2799102.4740748368</v>
      </c>
      <c r="T62" s="128">
        <v>-11.3</v>
      </c>
      <c r="U62" s="127">
        <v>3984935.6299999915</v>
      </c>
      <c r="V62" s="128">
        <v>22.1</v>
      </c>
      <c r="W62" s="125">
        <v>42951396.259999961</v>
      </c>
      <c r="X62" s="125">
        <v>42951396.259999961</v>
      </c>
      <c r="Y62" s="125">
        <v>46051008.506862156</v>
      </c>
      <c r="Z62" s="125">
        <v>32293893.459999982</v>
      </c>
      <c r="AA62" s="127">
        <v>0</v>
      </c>
      <c r="AB62" s="128" t="s">
        <v>177</v>
      </c>
      <c r="AC62" s="127">
        <v>-3099612.2468621954</v>
      </c>
      <c r="AD62" s="128">
        <v>-6.7</v>
      </c>
      <c r="AE62" s="127">
        <v>10657502.799999978</v>
      </c>
      <c r="AF62" s="128">
        <v>33</v>
      </c>
    </row>
    <row r="63" spans="1:32" customFormat="1" ht="14.4" customHeight="1" x14ac:dyDescent="0.3">
      <c r="A63" s="143"/>
      <c r="B63" s="105"/>
      <c r="C63" s="94"/>
      <c r="D63" s="94"/>
      <c r="E63" s="94"/>
      <c r="F63" s="94"/>
      <c r="G63" s="86"/>
      <c r="H63" s="95"/>
      <c r="I63" s="86"/>
      <c r="J63" s="95"/>
      <c r="K63" s="88"/>
      <c r="L63" s="95"/>
      <c r="M63" s="94"/>
      <c r="N63" s="94"/>
      <c r="O63" s="94"/>
      <c r="P63" s="94"/>
      <c r="Q63" s="86"/>
      <c r="R63" s="95"/>
      <c r="S63" s="86"/>
      <c r="T63" s="95"/>
      <c r="U63" s="88"/>
      <c r="V63" s="95"/>
      <c r="W63" s="94"/>
      <c r="X63" s="94"/>
      <c r="Y63" s="94"/>
      <c r="Z63" s="94"/>
      <c r="AA63" s="86"/>
      <c r="AB63" s="95"/>
      <c r="AC63" s="86"/>
      <c r="AD63" s="95"/>
      <c r="AE63" s="88"/>
      <c r="AF63" s="95"/>
    </row>
    <row r="64" spans="1:32" s="58" customFormat="1" ht="14.4" customHeight="1" x14ac:dyDescent="0.3">
      <c r="A64" s="142" t="s">
        <v>212</v>
      </c>
      <c r="B64" s="133" t="s">
        <v>212</v>
      </c>
      <c r="C64" s="125">
        <v>7303901.540000001</v>
      </c>
      <c r="D64" s="126">
        <v>7303901.540000001</v>
      </c>
      <c r="E64" s="126">
        <v>7845633.9045941373</v>
      </c>
      <c r="F64" s="126">
        <v>6290856.7300000014</v>
      </c>
      <c r="G64" s="127">
        <v>0</v>
      </c>
      <c r="H64" s="128" t="s">
        <v>177</v>
      </c>
      <c r="I64" s="127">
        <v>-541732.36459413636</v>
      </c>
      <c r="J64" s="128">
        <v>-6.9</v>
      </c>
      <c r="K64" s="130">
        <v>1013044.8099999996</v>
      </c>
      <c r="L64" s="128">
        <v>16.100000000000001</v>
      </c>
      <c r="M64" s="125">
        <v>20462251.50999999</v>
      </c>
      <c r="N64" s="126">
        <v>20462251.50999999</v>
      </c>
      <c r="O64" s="126">
        <v>22833056.295020845</v>
      </c>
      <c r="P64" s="126">
        <v>16642461.220000004</v>
      </c>
      <c r="Q64" s="127">
        <v>0</v>
      </c>
      <c r="R64" s="128" t="s">
        <v>177</v>
      </c>
      <c r="S64" s="127">
        <v>-2370804.7850208543</v>
      </c>
      <c r="T64" s="128">
        <v>-10.4</v>
      </c>
      <c r="U64" s="130">
        <v>3819790.2899999861</v>
      </c>
      <c r="V64" s="128">
        <v>23</v>
      </c>
      <c r="W64" s="125">
        <v>39875301.399999976</v>
      </c>
      <c r="X64" s="126">
        <v>39875301.399999976</v>
      </c>
      <c r="Y64" s="126">
        <v>42624956.766442172</v>
      </c>
      <c r="Z64" s="126">
        <v>29860058.95999999</v>
      </c>
      <c r="AA64" s="127">
        <v>0</v>
      </c>
      <c r="AB64" s="128" t="s">
        <v>177</v>
      </c>
      <c r="AC64" s="127">
        <v>-2749655.3664421961</v>
      </c>
      <c r="AD64" s="128">
        <v>-6.5</v>
      </c>
      <c r="AE64" s="130">
        <v>10015242.439999986</v>
      </c>
      <c r="AF64" s="128">
        <v>33.5</v>
      </c>
    </row>
    <row r="65" spans="1:32" customFormat="1" ht="14.4" customHeight="1" x14ac:dyDescent="0.3">
      <c r="A65" s="143"/>
      <c r="B65" s="105"/>
      <c r="C65" s="93"/>
      <c r="D65" s="94"/>
      <c r="E65" s="94"/>
      <c r="F65" s="94"/>
      <c r="G65" s="86"/>
      <c r="H65" s="95"/>
      <c r="I65" s="86"/>
      <c r="J65" s="95"/>
      <c r="K65" s="88"/>
      <c r="L65" s="95"/>
      <c r="M65" s="93"/>
      <c r="N65" s="94"/>
      <c r="O65" s="94"/>
      <c r="P65" s="94"/>
      <c r="Q65" s="86"/>
      <c r="R65" s="95"/>
      <c r="S65" s="86"/>
      <c r="T65" s="95"/>
      <c r="U65" s="88"/>
      <c r="V65" s="95"/>
      <c r="W65" s="93"/>
      <c r="X65" s="94"/>
      <c r="Y65" s="94"/>
      <c r="Z65" s="94"/>
      <c r="AA65" s="86"/>
      <c r="AB65" s="95"/>
      <c r="AC65" s="86"/>
      <c r="AD65" s="95"/>
      <c r="AE65" s="88"/>
      <c r="AF65" s="95"/>
    </row>
    <row r="66" spans="1:32" customFormat="1" ht="14.4" customHeight="1" x14ac:dyDescent="0.3">
      <c r="A66" s="143" t="s">
        <v>43</v>
      </c>
      <c r="B66" s="116" t="s">
        <v>43</v>
      </c>
      <c r="C66" s="93">
        <v>0</v>
      </c>
      <c r="D66" s="94">
        <v>0</v>
      </c>
      <c r="E66" s="94">
        <v>0</v>
      </c>
      <c r="F66" s="94">
        <v>0</v>
      </c>
      <c r="G66" s="86">
        <v>0</v>
      </c>
      <c r="H66" s="95" t="s">
        <v>177</v>
      </c>
      <c r="I66" s="86">
        <v>0</v>
      </c>
      <c r="J66" s="95" t="s">
        <v>177</v>
      </c>
      <c r="K66" s="88">
        <v>0</v>
      </c>
      <c r="L66" s="95" t="s">
        <v>177</v>
      </c>
      <c r="M66" s="93">
        <v>0</v>
      </c>
      <c r="N66" s="94">
        <v>0</v>
      </c>
      <c r="O66" s="94">
        <v>0</v>
      </c>
      <c r="P66" s="94">
        <v>0</v>
      </c>
      <c r="Q66" s="86">
        <v>0</v>
      </c>
      <c r="R66" s="95" t="s">
        <v>177</v>
      </c>
      <c r="S66" s="86">
        <v>0</v>
      </c>
      <c r="T66" s="95" t="s">
        <v>177</v>
      </c>
      <c r="U66" s="88">
        <v>0</v>
      </c>
      <c r="V66" s="95" t="s">
        <v>177</v>
      </c>
      <c r="W66" s="93">
        <v>0</v>
      </c>
      <c r="X66" s="94">
        <v>0</v>
      </c>
      <c r="Y66" s="94">
        <v>0</v>
      </c>
      <c r="Z66" s="94">
        <v>0</v>
      </c>
      <c r="AA66" s="86">
        <v>0</v>
      </c>
      <c r="AB66" s="95" t="s">
        <v>177</v>
      </c>
      <c r="AC66" s="86">
        <v>0</v>
      </c>
      <c r="AD66" s="95" t="s">
        <v>177</v>
      </c>
      <c r="AE66" s="88">
        <v>0</v>
      </c>
      <c r="AF66" s="95" t="s">
        <v>177</v>
      </c>
    </row>
    <row r="67" spans="1:32" customFormat="1" ht="14.4" customHeight="1" x14ac:dyDescent="0.3">
      <c r="A67" s="143" t="s">
        <v>213</v>
      </c>
      <c r="B67" s="116" t="s">
        <v>213</v>
      </c>
      <c r="C67" s="94">
        <v>99530.16</v>
      </c>
      <c r="D67" s="94">
        <v>99530.16</v>
      </c>
      <c r="E67" s="94">
        <v>295021.66000269924</v>
      </c>
      <c r="F67" s="94">
        <v>303704.61</v>
      </c>
      <c r="G67" s="86">
        <v>0</v>
      </c>
      <c r="H67" s="95" t="s">
        <v>177</v>
      </c>
      <c r="I67" s="86">
        <v>-195491.50000269923</v>
      </c>
      <c r="J67" s="95">
        <v>-66.3</v>
      </c>
      <c r="K67" s="88">
        <v>-204174.44999999998</v>
      </c>
      <c r="L67" s="95">
        <v>-67.2</v>
      </c>
      <c r="M67" s="94">
        <v>275576.04000000004</v>
      </c>
      <c r="N67" s="94">
        <v>275576.04000000004</v>
      </c>
      <c r="O67" s="94">
        <v>885065.66000359086</v>
      </c>
      <c r="P67" s="94">
        <v>645217.90999999992</v>
      </c>
      <c r="Q67" s="86">
        <v>0</v>
      </c>
      <c r="R67" s="95" t="s">
        <v>177</v>
      </c>
      <c r="S67" s="86">
        <v>-609489.62000359083</v>
      </c>
      <c r="T67" s="95">
        <v>-68.900000000000006</v>
      </c>
      <c r="U67" s="88">
        <v>-369641.86999999988</v>
      </c>
      <c r="V67" s="95">
        <v>-57.3</v>
      </c>
      <c r="W67" s="94">
        <v>564174.12000000011</v>
      </c>
      <c r="X67" s="94">
        <v>564174.12000000011</v>
      </c>
      <c r="Y67" s="94">
        <v>1215065.6600086102</v>
      </c>
      <c r="Z67" s="94">
        <v>1168678.1800000002</v>
      </c>
      <c r="AA67" s="86">
        <v>0</v>
      </c>
      <c r="AB67" s="95" t="s">
        <v>177</v>
      </c>
      <c r="AC67" s="86">
        <v>-650891.54000861011</v>
      </c>
      <c r="AD67" s="95">
        <v>-53.6</v>
      </c>
      <c r="AE67" s="88">
        <v>-604504.06000000006</v>
      </c>
      <c r="AF67" s="95">
        <v>-51.7</v>
      </c>
    </row>
    <row r="68" spans="1:32" customFormat="1" ht="14.4" customHeight="1" x14ac:dyDescent="0.3">
      <c r="A68" s="143" t="s">
        <v>44</v>
      </c>
      <c r="B68" s="116" t="s">
        <v>44</v>
      </c>
      <c r="C68" s="94">
        <v>155755.87999999998</v>
      </c>
      <c r="D68" s="94">
        <v>155755.87999999998</v>
      </c>
      <c r="E68" s="94">
        <v>140699.99999995582</v>
      </c>
      <c r="F68" s="94">
        <v>138039</v>
      </c>
      <c r="G68" s="86">
        <v>0</v>
      </c>
      <c r="H68" s="95" t="s">
        <v>177</v>
      </c>
      <c r="I68" s="86">
        <v>15055.880000044155</v>
      </c>
      <c r="J68" s="95">
        <v>10.7</v>
      </c>
      <c r="K68" s="88">
        <v>17716.879999999976</v>
      </c>
      <c r="L68" s="95">
        <v>12.8</v>
      </c>
      <c r="M68" s="94">
        <v>517356.36</v>
      </c>
      <c r="N68" s="94">
        <v>517356.36</v>
      </c>
      <c r="O68" s="94">
        <v>422099.99999993551</v>
      </c>
      <c r="P68" s="94">
        <v>462867.56</v>
      </c>
      <c r="Q68" s="86">
        <v>0</v>
      </c>
      <c r="R68" s="95" t="s">
        <v>177</v>
      </c>
      <c r="S68" s="86">
        <v>95256.36000006448</v>
      </c>
      <c r="T68" s="95">
        <v>22.6</v>
      </c>
      <c r="U68" s="88">
        <v>54488.799999999988</v>
      </c>
      <c r="V68" s="95">
        <v>11.8</v>
      </c>
      <c r="W68" s="94">
        <v>1075140.7999999998</v>
      </c>
      <c r="X68" s="94">
        <v>1075140.7999999998</v>
      </c>
      <c r="Y68" s="94">
        <v>844199.99999990501</v>
      </c>
      <c r="Z68" s="94">
        <v>1015836.99</v>
      </c>
      <c r="AA68" s="86">
        <v>0</v>
      </c>
      <c r="AB68" s="95" t="s">
        <v>177</v>
      </c>
      <c r="AC68" s="86">
        <v>230940.80000009481</v>
      </c>
      <c r="AD68" s="95">
        <v>27.4</v>
      </c>
      <c r="AE68" s="88">
        <v>59303.809999999823</v>
      </c>
      <c r="AF68" s="95">
        <v>5.8</v>
      </c>
    </row>
    <row r="69" spans="1:32" customFormat="1" ht="14.4" customHeight="1" x14ac:dyDescent="0.3">
      <c r="A69" s="144" t="s">
        <v>45</v>
      </c>
      <c r="B69" s="118" t="s">
        <v>45</v>
      </c>
      <c r="C69" s="94">
        <v>571677.54</v>
      </c>
      <c r="D69" s="94">
        <v>571677.54</v>
      </c>
      <c r="E69" s="94">
        <v>238145.19863096418</v>
      </c>
      <c r="F69" s="94">
        <v>233036.49</v>
      </c>
      <c r="G69" s="86">
        <v>0</v>
      </c>
      <c r="H69" s="95" t="s">
        <v>177</v>
      </c>
      <c r="I69" s="86">
        <v>333532.34136903589</v>
      </c>
      <c r="J69" s="95" t="s">
        <v>178</v>
      </c>
      <c r="K69" s="88">
        <v>338641.05000000005</v>
      </c>
      <c r="L69" s="95" t="s">
        <v>178</v>
      </c>
      <c r="M69" s="94">
        <v>1601615.67</v>
      </c>
      <c r="N69" s="94">
        <v>1601615.67</v>
      </c>
      <c r="O69" s="94">
        <v>914435.92726194044</v>
      </c>
      <c r="P69" s="94">
        <v>866330.41</v>
      </c>
      <c r="Q69" s="86">
        <v>0</v>
      </c>
      <c r="R69" s="95" t="s">
        <v>177</v>
      </c>
      <c r="S69" s="86">
        <v>687179.74273805949</v>
      </c>
      <c r="T69" s="95">
        <v>75.099999999999994</v>
      </c>
      <c r="U69" s="88">
        <v>735285.25999999989</v>
      </c>
      <c r="V69" s="95">
        <v>84.9</v>
      </c>
      <c r="W69" s="94">
        <v>2569971</v>
      </c>
      <c r="X69" s="94">
        <v>2569971</v>
      </c>
      <c r="Y69" s="94">
        <v>1731004.217262137</v>
      </c>
      <c r="Z69" s="94">
        <v>1026581.8700000001</v>
      </c>
      <c r="AA69" s="86">
        <v>0</v>
      </c>
      <c r="AB69" s="95" t="s">
        <v>177</v>
      </c>
      <c r="AC69" s="86">
        <v>838966.78273786302</v>
      </c>
      <c r="AD69" s="95">
        <v>48.5</v>
      </c>
      <c r="AE69" s="88">
        <v>1543389.13</v>
      </c>
      <c r="AF69" s="95" t="s">
        <v>178</v>
      </c>
    </row>
    <row r="70" spans="1:32" customFormat="1" ht="14.4" customHeight="1" x14ac:dyDescent="0.3">
      <c r="A70" s="144" t="s">
        <v>214</v>
      </c>
      <c r="B70" s="118" t="s">
        <v>214</v>
      </c>
      <c r="C70" s="94">
        <v>866.9</v>
      </c>
      <c r="D70" s="94">
        <v>866.9</v>
      </c>
      <c r="E70" s="94">
        <v>0</v>
      </c>
      <c r="F70" s="94">
        <v>0</v>
      </c>
      <c r="G70" s="86">
        <v>0</v>
      </c>
      <c r="H70" s="95" t="s">
        <v>177</v>
      </c>
      <c r="I70" s="86">
        <v>866.9</v>
      </c>
      <c r="J70" s="95" t="s">
        <v>178</v>
      </c>
      <c r="K70" s="88">
        <v>866.9</v>
      </c>
      <c r="L70" s="95" t="s">
        <v>178</v>
      </c>
      <c r="M70" s="94">
        <v>5341.3099999999995</v>
      </c>
      <c r="N70" s="94">
        <v>5341.3099999999995</v>
      </c>
      <c r="O70" s="94">
        <v>0</v>
      </c>
      <c r="P70" s="94">
        <v>0</v>
      </c>
      <c r="Q70" s="86">
        <v>0</v>
      </c>
      <c r="R70" s="95" t="s">
        <v>177</v>
      </c>
      <c r="S70" s="86">
        <v>5341.3099999999995</v>
      </c>
      <c r="T70" s="95" t="s">
        <v>178</v>
      </c>
      <c r="U70" s="88">
        <v>5341.3099999999995</v>
      </c>
      <c r="V70" s="95" t="s">
        <v>178</v>
      </c>
      <c r="W70" s="94">
        <v>10971.09</v>
      </c>
      <c r="X70" s="94">
        <v>10971.09</v>
      </c>
      <c r="Y70" s="94">
        <v>0</v>
      </c>
      <c r="Z70" s="94">
        <v>0</v>
      </c>
      <c r="AA70" s="86">
        <v>0</v>
      </c>
      <c r="AB70" s="95" t="s">
        <v>177</v>
      </c>
      <c r="AC70" s="86">
        <v>10971.09</v>
      </c>
      <c r="AD70" s="95" t="s">
        <v>178</v>
      </c>
      <c r="AE70" s="88">
        <v>10971.09</v>
      </c>
      <c r="AF70" s="95" t="s">
        <v>178</v>
      </c>
    </row>
    <row r="71" spans="1:32" customFormat="1" ht="14.4" customHeight="1" x14ac:dyDescent="0.3">
      <c r="A71" s="144" t="s">
        <v>46</v>
      </c>
      <c r="B71" s="118" t="s">
        <v>46</v>
      </c>
      <c r="C71" s="94">
        <v>0</v>
      </c>
      <c r="D71" s="94">
        <v>0</v>
      </c>
      <c r="E71" s="94">
        <v>0</v>
      </c>
      <c r="F71" s="94">
        <v>0</v>
      </c>
      <c r="G71" s="86">
        <v>0</v>
      </c>
      <c r="H71" s="95" t="s">
        <v>177</v>
      </c>
      <c r="I71" s="86">
        <v>0</v>
      </c>
      <c r="J71" s="95" t="s">
        <v>177</v>
      </c>
      <c r="K71" s="88">
        <v>0</v>
      </c>
      <c r="L71" s="95" t="s">
        <v>177</v>
      </c>
      <c r="M71" s="94">
        <v>0</v>
      </c>
      <c r="N71" s="94">
        <v>0</v>
      </c>
      <c r="O71" s="94">
        <v>0</v>
      </c>
      <c r="P71" s="94">
        <v>0</v>
      </c>
      <c r="Q71" s="86">
        <v>0</v>
      </c>
      <c r="R71" s="95" t="s">
        <v>177</v>
      </c>
      <c r="S71" s="86">
        <v>0</v>
      </c>
      <c r="T71" s="95" t="s">
        <v>177</v>
      </c>
      <c r="U71" s="88">
        <v>0</v>
      </c>
      <c r="V71" s="95" t="s">
        <v>177</v>
      </c>
      <c r="W71" s="94">
        <v>0</v>
      </c>
      <c r="X71" s="94">
        <v>0</v>
      </c>
      <c r="Y71" s="94">
        <v>0</v>
      </c>
      <c r="Z71" s="94">
        <v>0</v>
      </c>
      <c r="AA71" s="86">
        <v>0</v>
      </c>
      <c r="AB71" s="95" t="s">
        <v>177</v>
      </c>
      <c r="AC71" s="86">
        <v>0</v>
      </c>
      <c r="AD71" s="95" t="s">
        <v>177</v>
      </c>
      <c r="AE71" s="88">
        <v>0</v>
      </c>
      <c r="AF71" s="95" t="s">
        <v>177</v>
      </c>
    </row>
    <row r="72" spans="1:32" customFormat="1" ht="14.4" customHeight="1" x14ac:dyDescent="0.3">
      <c r="A72" s="143" t="s">
        <v>221</v>
      </c>
      <c r="B72" s="118" t="s">
        <v>47</v>
      </c>
      <c r="C72" s="94">
        <v>0</v>
      </c>
      <c r="D72" s="94">
        <v>0</v>
      </c>
      <c r="E72" s="94">
        <v>0</v>
      </c>
      <c r="F72" s="94">
        <v>0</v>
      </c>
      <c r="G72" s="86">
        <v>0</v>
      </c>
      <c r="H72" s="95" t="s">
        <v>177</v>
      </c>
      <c r="I72" s="86">
        <v>0</v>
      </c>
      <c r="J72" s="95" t="s">
        <v>177</v>
      </c>
      <c r="K72" s="88">
        <v>0</v>
      </c>
      <c r="L72" s="95" t="s">
        <v>177</v>
      </c>
      <c r="M72" s="94">
        <v>0</v>
      </c>
      <c r="N72" s="94">
        <v>0</v>
      </c>
      <c r="O72" s="94">
        <v>0</v>
      </c>
      <c r="P72" s="94">
        <v>0</v>
      </c>
      <c r="Q72" s="86">
        <v>0</v>
      </c>
      <c r="R72" s="95" t="s">
        <v>177</v>
      </c>
      <c r="S72" s="86">
        <v>0</v>
      </c>
      <c r="T72" s="95" t="s">
        <v>177</v>
      </c>
      <c r="U72" s="88">
        <v>0</v>
      </c>
      <c r="V72" s="95" t="s">
        <v>177</v>
      </c>
      <c r="W72" s="94">
        <v>0</v>
      </c>
      <c r="X72" s="94">
        <v>0</v>
      </c>
      <c r="Y72" s="94">
        <v>0</v>
      </c>
      <c r="Z72" s="94">
        <v>0</v>
      </c>
      <c r="AA72" s="86">
        <v>0</v>
      </c>
      <c r="AB72" s="95" t="s">
        <v>177</v>
      </c>
      <c r="AC72" s="86">
        <v>0</v>
      </c>
      <c r="AD72" s="95" t="s">
        <v>177</v>
      </c>
      <c r="AE72" s="88">
        <v>0</v>
      </c>
      <c r="AF72" s="95" t="s">
        <v>177</v>
      </c>
    </row>
    <row r="73" spans="1:32" customFormat="1" ht="14.4" customHeight="1" x14ac:dyDescent="0.3">
      <c r="A73" s="143" t="s">
        <v>48</v>
      </c>
      <c r="B73" s="118" t="s">
        <v>48</v>
      </c>
      <c r="C73" s="94">
        <v>0</v>
      </c>
      <c r="D73" s="94">
        <v>0</v>
      </c>
      <c r="E73" s="94">
        <v>0</v>
      </c>
      <c r="F73" s="94">
        <v>0</v>
      </c>
      <c r="G73" s="86">
        <v>0</v>
      </c>
      <c r="H73" s="95" t="s">
        <v>177</v>
      </c>
      <c r="I73" s="86">
        <v>0</v>
      </c>
      <c r="J73" s="95" t="s">
        <v>177</v>
      </c>
      <c r="K73" s="88">
        <v>0</v>
      </c>
      <c r="L73" s="95" t="s">
        <v>177</v>
      </c>
      <c r="M73" s="94">
        <v>0</v>
      </c>
      <c r="N73" s="94">
        <v>0</v>
      </c>
      <c r="O73" s="94">
        <v>0</v>
      </c>
      <c r="P73" s="94">
        <v>0</v>
      </c>
      <c r="Q73" s="86">
        <v>0</v>
      </c>
      <c r="R73" s="95" t="s">
        <v>177</v>
      </c>
      <c r="S73" s="86">
        <v>0</v>
      </c>
      <c r="T73" s="95" t="s">
        <v>177</v>
      </c>
      <c r="U73" s="88">
        <v>0</v>
      </c>
      <c r="V73" s="95" t="s">
        <v>177</v>
      </c>
      <c r="W73" s="94">
        <v>0</v>
      </c>
      <c r="X73" s="94">
        <v>0</v>
      </c>
      <c r="Y73" s="94">
        <v>0</v>
      </c>
      <c r="Z73" s="94">
        <v>0</v>
      </c>
      <c r="AA73" s="86">
        <v>0</v>
      </c>
      <c r="AB73" s="95" t="s">
        <v>177</v>
      </c>
      <c r="AC73" s="86">
        <v>0</v>
      </c>
      <c r="AD73" s="95" t="s">
        <v>177</v>
      </c>
      <c r="AE73" s="88">
        <v>0</v>
      </c>
      <c r="AF73" s="95" t="s">
        <v>177</v>
      </c>
    </row>
    <row r="74" spans="1:32" customFormat="1" ht="14.4" customHeight="1" x14ac:dyDescent="0.3">
      <c r="A74" s="143" t="s">
        <v>49</v>
      </c>
      <c r="B74" s="118" t="s">
        <v>49</v>
      </c>
      <c r="C74" s="94">
        <v>297</v>
      </c>
      <c r="D74" s="94">
        <v>297</v>
      </c>
      <c r="E74" s="94">
        <v>0</v>
      </c>
      <c r="F74" s="94">
        <v>941</v>
      </c>
      <c r="G74" s="86">
        <v>0</v>
      </c>
      <c r="H74" s="95" t="s">
        <v>177</v>
      </c>
      <c r="I74" s="86">
        <v>297</v>
      </c>
      <c r="J74" s="95" t="s">
        <v>178</v>
      </c>
      <c r="K74" s="88">
        <v>-644</v>
      </c>
      <c r="L74" s="95">
        <v>-68.400000000000006</v>
      </c>
      <c r="M74" s="94">
        <v>891</v>
      </c>
      <c r="N74" s="94">
        <v>891</v>
      </c>
      <c r="O74" s="94">
        <v>0</v>
      </c>
      <c r="P74" s="94">
        <v>2228</v>
      </c>
      <c r="Q74" s="86">
        <v>0</v>
      </c>
      <c r="R74" s="95" t="s">
        <v>177</v>
      </c>
      <c r="S74" s="86">
        <v>891</v>
      </c>
      <c r="T74" s="95" t="s">
        <v>178</v>
      </c>
      <c r="U74" s="88">
        <v>-1337</v>
      </c>
      <c r="V74" s="95">
        <v>-60</v>
      </c>
      <c r="W74" s="94">
        <v>2377</v>
      </c>
      <c r="X74" s="94">
        <v>2377</v>
      </c>
      <c r="Y74" s="94">
        <v>0</v>
      </c>
      <c r="Z74" s="94">
        <v>4357</v>
      </c>
      <c r="AA74" s="86">
        <v>0</v>
      </c>
      <c r="AB74" s="95" t="s">
        <v>177</v>
      </c>
      <c r="AC74" s="86">
        <v>2377</v>
      </c>
      <c r="AD74" s="95" t="s">
        <v>178</v>
      </c>
      <c r="AE74" s="88">
        <v>-1980</v>
      </c>
      <c r="AF74" s="95">
        <v>-45.4</v>
      </c>
    </row>
    <row r="75" spans="1:32" customFormat="1" ht="14.4" customHeight="1" x14ac:dyDescent="0.3">
      <c r="A75" s="143" t="s">
        <v>222</v>
      </c>
      <c r="B75" s="121" t="s">
        <v>50</v>
      </c>
      <c r="C75" s="100">
        <v>0</v>
      </c>
      <c r="D75" s="100">
        <v>0</v>
      </c>
      <c r="E75" s="100">
        <v>0</v>
      </c>
      <c r="F75" s="100">
        <v>0</v>
      </c>
      <c r="G75" s="97">
        <v>0</v>
      </c>
      <c r="H75" s="98" t="s">
        <v>177</v>
      </c>
      <c r="I75" s="97">
        <v>0</v>
      </c>
      <c r="J75" s="98" t="s">
        <v>177</v>
      </c>
      <c r="K75" s="101">
        <v>0</v>
      </c>
      <c r="L75" s="98" t="s">
        <v>177</v>
      </c>
      <c r="M75" s="100">
        <v>0</v>
      </c>
      <c r="N75" s="100">
        <v>0</v>
      </c>
      <c r="O75" s="100">
        <v>0</v>
      </c>
      <c r="P75" s="100">
        <v>0</v>
      </c>
      <c r="Q75" s="97">
        <v>0</v>
      </c>
      <c r="R75" s="98" t="s">
        <v>177</v>
      </c>
      <c r="S75" s="97">
        <v>0</v>
      </c>
      <c r="T75" s="98" t="s">
        <v>177</v>
      </c>
      <c r="U75" s="101">
        <v>0</v>
      </c>
      <c r="V75" s="98" t="s">
        <v>177</v>
      </c>
      <c r="W75" s="100">
        <v>0</v>
      </c>
      <c r="X75" s="100">
        <v>0</v>
      </c>
      <c r="Y75" s="100">
        <v>0</v>
      </c>
      <c r="Z75" s="100">
        <v>0</v>
      </c>
      <c r="AA75" s="97">
        <v>0</v>
      </c>
      <c r="AB75" s="98" t="s">
        <v>177</v>
      </c>
      <c r="AC75" s="97">
        <v>0</v>
      </c>
      <c r="AD75" s="98" t="s">
        <v>177</v>
      </c>
      <c r="AE75" s="101">
        <v>0</v>
      </c>
      <c r="AF75" s="98" t="s">
        <v>177</v>
      </c>
    </row>
    <row r="76" spans="1:32" s="58" customFormat="1" ht="14.4" customHeight="1" x14ac:dyDescent="0.3">
      <c r="A76" s="142" t="s">
        <v>51</v>
      </c>
      <c r="B76" s="133" t="s">
        <v>51</v>
      </c>
      <c r="C76" s="125">
        <v>8796703.7699999977</v>
      </c>
      <c r="D76" s="125">
        <v>8796703.7699999977</v>
      </c>
      <c r="E76" s="125">
        <v>9250470.1283190511</v>
      </c>
      <c r="F76" s="125">
        <v>7505181.6099999994</v>
      </c>
      <c r="G76" s="127">
        <v>0</v>
      </c>
      <c r="H76" s="128" t="s">
        <v>177</v>
      </c>
      <c r="I76" s="127">
        <v>-453766.35831905343</v>
      </c>
      <c r="J76" s="128">
        <v>-4.9000000000000004</v>
      </c>
      <c r="K76" s="130">
        <v>1291522.1599999983</v>
      </c>
      <c r="L76" s="128">
        <v>17.2</v>
      </c>
      <c r="M76" s="125">
        <v>24381521.839999992</v>
      </c>
      <c r="N76" s="125">
        <v>24381521.839999992</v>
      </c>
      <c r="O76" s="125">
        <v>27001445.521340296</v>
      </c>
      <c r="P76" s="125">
        <v>19972449.710000001</v>
      </c>
      <c r="Q76" s="127">
        <v>0</v>
      </c>
      <c r="R76" s="128" t="s">
        <v>177</v>
      </c>
      <c r="S76" s="127">
        <v>-2619923.6813403033</v>
      </c>
      <c r="T76" s="128">
        <v>-9.6999999999999993</v>
      </c>
      <c r="U76" s="130">
        <v>4409072.1299999915</v>
      </c>
      <c r="V76" s="128">
        <v>22.1</v>
      </c>
      <c r="W76" s="125">
        <v>47174030.269999981</v>
      </c>
      <c r="X76" s="125">
        <v>47174030.269999981</v>
      </c>
      <c r="Y76" s="125">
        <v>49841278.38413281</v>
      </c>
      <c r="Z76" s="125">
        <v>35509347.499999985</v>
      </c>
      <c r="AA76" s="127">
        <v>0</v>
      </c>
      <c r="AB76" s="128" t="s">
        <v>177</v>
      </c>
      <c r="AC76" s="127">
        <v>-2667248.114132829</v>
      </c>
      <c r="AD76" s="128">
        <v>-5.4</v>
      </c>
      <c r="AE76" s="130">
        <v>11664682.769999996</v>
      </c>
      <c r="AF76" s="128">
        <v>32.799999999999997</v>
      </c>
    </row>
    <row r="77" spans="1:32" customFormat="1" ht="14.4" customHeight="1" x14ac:dyDescent="0.3">
      <c r="A77" s="143"/>
      <c r="B77" s="105"/>
      <c r="C77" s="94"/>
      <c r="D77" s="94"/>
      <c r="E77" s="94"/>
      <c r="F77" s="94"/>
      <c r="G77" s="86"/>
      <c r="H77" s="95"/>
      <c r="I77" s="86"/>
      <c r="J77" s="95"/>
      <c r="K77" s="88"/>
      <c r="L77" s="95"/>
      <c r="M77" s="94"/>
      <c r="N77" s="94"/>
      <c r="O77" s="94"/>
      <c r="P77" s="94"/>
      <c r="Q77" s="86"/>
      <c r="R77" s="95"/>
      <c r="S77" s="86"/>
      <c r="T77" s="95"/>
      <c r="U77" s="88"/>
      <c r="V77" s="95"/>
      <c r="W77" s="94"/>
      <c r="X77" s="94"/>
      <c r="Y77" s="94"/>
      <c r="Z77" s="94"/>
      <c r="AA77" s="86"/>
      <c r="AB77" s="95"/>
      <c r="AC77" s="86"/>
      <c r="AD77" s="95"/>
      <c r="AE77" s="88"/>
      <c r="AF77" s="95"/>
    </row>
    <row r="78" spans="1:32" s="58" customFormat="1" ht="14.4" customHeight="1" x14ac:dyDescent="0.3">
      <c r="A78" s="145" t="s">
        <v>215</v>
      </c>
      <c r="B78" s="133" t="s">
        <v>215</v>
      </c>
      <c r="C78" s="125">
        <v>8132029.0199999996</v>
      </c>
      <c r="D78" s="125">
        <v>8132029.0199999996</v>
      </c>
      <c r="E78" s="125">
        <v>8519500.7632277552</v>
      </c>
      <c r="F78" s="125">
        <v>6966577.8300000001</v>
      </c>
      <c r="G78" s="127">
        <v>0</v>
      </c>
      <c r="H78" s="128" t="s">
        <v>177</v>
      </c>
      <c r="I78" s="127">
        <v>-387471.74322775565</v>
      </c>
      <c r="J78" s="128">
        <v>-4.5</v>
      </c>
      <c r="K78" s="130">
        <v>1165451.1899999995</v>
      </c>
      <c r="L78" s="128">
        <v>16.7</v>
      </c>
      <c r="M78" s="125">
        <v>22863031.889999997</v>
      </c>
      <c r="N78" s="125">
        <v>22863031.889999997</v>
      </c>
      <c r="O78" s="125">
        <v>25054657.882286303</v>
      </c>
      <c r="P78" s="125">
        <v>18619105.100000005</v>
      </c>
      <c r="Q78" s="127">
        <v>0</v>
      </c>
      <c r="R78" s="128" t="s">
        <v>177</v>
      </c>
      <c r="S78" s="127">
        <v>-2191625.9922863059</v>
      </c>
      <c r="T78" s="128">
        <v>-8.6999999999999993</v>
      </c>
      <c r="U78" s="130">
        <v>4243926.7899999917</v>
      </c>
      <c r="V78" s="128">
        <v>22.8</v>
      </c>
      <c r="W78" s="125">
        <v>44097935.409999982</v>
      </c>
      <c r="X78" s="125">
        <v>44097935.409999982</v>
      </c>
      <c r="Y78" s="125">
        <v>46415226.643712811</v>
      </c>
      <c r="Z78" s="125">
        <v>33075512.999999981</v>
      </c>
      <c r="AA78" s="127">
        <v>0</v>
      </c>
      <c r="AB78" s="128" t="s">
        <v>177</v>
      </c>
      <c r="AC78" s="127">
        <v>-2317291.2337128296</v>
      </c>
      <c r="AD78" s="128">
        <v>-5</v>
      </c>
      <c r="AE78" s="130">
        <v>11022422.41</v>
      </c>
      <c r="AF78" s="128">
        <v>33.299999999999997</v>
      </c>
    </row>
    <row r="79" spans="1:32" customFormat="1" ht="14.4" customHeight="1" x14ac:dyDescent="0.3">
      <c r="C79" s="40"/>
      <c r="D79" s="40"/>
      <c r="E79" s="40"/>
      <c r="F79" s="40"/>
      <c r="G79" s="40"/>
      <c r="H79" s="122"/>
      <c r="I79" s="40"/>
      <c r="J79" s="122"/>
      <c r="K79" s="40"/>
      <c r="L79" s="122"/>
      <c r="M79" s="40"/>
      <c r="N79" s="40"/>
      <c r="O79" s="40"/>
      <c r="P79" s="40"/>
      <c r="Q79" s="40"/>
      <c r="R79" s="122"/>
      <c r="S79" s="40"/>
      <c r="T79" s="122"/>
      <c r="U79" s="40"/>
      <c r="V79" s="122"/>
      <c r="W79" s="40"/>
      <c r="X79" s="40"/>
      <c r="Y79" s="40"/>
      <c r="Z79" s="40"/>
      <c r="AA79" s="40"/>
      <c r="AB79" s="122"/>
      <c r="AC79" s="40"/>
      <c r="AD79" s="122"/>
      <c r="AE79" s="40"/>
      <c r="AF79" s="122"/>
    </row>
    <row r="80" spans="1:32" customFormat="1" ht="14.4" customHeight="1" x14ac:dyDescent="0.3">
      <c r="C80" s="40"/>
      <c r="D80" s="40"/>
      <c r="E80" s="40"/>
      <c r="F80" s="40"/>
      <c r="G80" s="40"/>
      <c r="H80" s="122"/>
      <c r="I80" s="40"/>
      <c r="J80" s="122"/>
      <c r="K80" s="40"/>
      <c r="L80" s="122"/>
      <c r="M80" s="40"/>
      <c r="N80" s="40"/>
      <c r="O80" s="40"/>
      <c r="P80" s="40"/>
      <c r="Q80" s="40"/>
      <c r="R80" s="122"/>
      <c r="S80" s="40"/>
      <c r="T80" s="122"/>
      <c r="U80" s="40"/>
      <c r="V80" s="122"/>
      <c r="W80" s="40"/>
      <c r="X80" s="40"/>
      <c r="Y80" s="40"/>
      <c r="Z80" s="40"/>
      <c r="AA80" s="40"/>
      <c r="AB80" s="122"/>
      <c r="AC80" s="40"/>
      <c r="AD80" s="122"/>
      <c r="AE80" s="40"/>
      <c r="AF80" s="122"/>
    </row>
    <row r="81" spans="3:32" customFormat="1" ht="14.4" customHeight="1" x14ac:dyDescent="0.3">
      <c r="C81" s="40"/>
      <c r="D81" s="40"/>
      <c r="E81" s="40"/>
      <c r="F81" s="40"/>
      <c r="G81" s="40"/>
      <c r="H81" s="122"/>
      <c r="I81" s="40"/>
      <c r="J81" s="122"/>
      <c r="K81" s="40"/>
      <c r="L81" s="122"/>
      <c r="M81" s="40"/>
      <c r="N81" s="40"/>
      <c r="O81" s="40"/>
      <c r="P81" s="40"/>
      <c r="Q81" s="40"/>
      <c r="R81" s="122"/>
      <c r="S81" s="40"/>
      <c r="T81" s="122"/>
      <c r="U81" s="40"/>
      <c r="V81" s="122"/>
      <c r="W81" s="40"/>
      <c r="X81" s="40"/>
      <c r="Y81" s="40"/>
      <c r="Z81" s="40"/>
      <c r="AA81" s="40"/>
      <c r="AB81" s="122"/>
      <c r="AC81" s="40"/>
      <c r="AD81" s="122"/>
      <c r="AE81" s="40"/>
      <c r="AF81" s="122"/>
    </row>
    <row r="82" spans="3:32" customFormat="1" ht="14.4" customHeight="1" x14ac:dyDescent="0.3">
      <c r="C82" s="40"/>
      <c r="D82" s="40"/>
      <c r="E82" s="40"/>
      <c r="F82" s="40"/>
      <c r="G82" s="40"/>
      <c r="H82" s="122"/>
      <c r="I82" s="40"/>
      <c r="J82" s="122"/>
      <c r="K82" s="40"/>
      <c r="L82" s="122"/>
      <c r="M82" s="40"/>
      <c r="N82" s="40"/>
      <c r="O82" s="40"/>
      <c r="P82" s="40"/>
      <c r="Q82" s="40"/>
      <c r="R82" s="122"/>
      <c r="S82" s="40"/>
      <c r="T82" s="122"/>
      <c r="U82" s="40"/>
      <c r="V82" s="122"/>
      <c r="W82" s="40"/>
      <c r="X82" s="40"/>
      <c r="Y82" s="40"/>
      <c r="Z82" s="40"/>
      <c r="AA82" s="40"/>
      <c r="AB82" s="122"/>
      <c r="AC82" s="40"/>
      <c r="AD82" s="122"/>
      <c r="AE82" s="40"/>
      <c r="AF82" s="122"/>
    </row>
    <row r="83" spans="3:32" customFormat="1" ht="14.4" customHeight="1" x14ac:dyDescent="0.3">
      <c r="C83" s="40"/>
      <c r="D83" s="40"/>
      <c r="E83" s="40"/>
      <c r="F83" s="40"/>
      <c r="G83" s="40"/>
      <c r="H83" s="122"/>
      <c r="I83" s="40"/>
      <c r="J83" s="122"/>
      <c r="K83" s="40"/>
      <c r="L83" s="122"/>
      <c r="M83" s="40"/>
      <c r="N83" s="40"/>
      <c r="O83" s="40"/>
      <c r="P83" s="40"/>
      <c r="Q83" s="40"/>
      <c r="R83" s="122"/>
      <c r="S83" s="40"/>
      <c r="T83" s="122"/>
      <c r="U83" s="40"/>
      <c r="V83" s="122"/>
      <c r="W83" s="40"/>
      <c r="X83" s="40"/>
      <c r="Y83" s="40"/>
      <c r="Z83" s="40"/>
      <c r="AA83" s="40"/>
      <c r="AB83" s="122"/>
      <c r="AC83" s="40"/>
      <c r="AD83" s="122"/>
      <c r="AE83" s="40"/>
      <c r="AF83" s="122"/>
    </row>
    <row r="84" spans="3:32" customFormat="1" ht="14.4" customHeight="1" x14ac:dyDescent="0.3">
      <c r="C84" s="40"/>
      <c r="D84" s="40"/>
      <c r="E84" s="40"/>
      <c r="F84" s="40"/>
      <c r="G84" s="40"/>
      <c r="H84" s="122"/>
      <c r="I84" s="40"/>
      <c r="J84" s="122"/>
      <c r="K84" s="40"/>
      <c r="L84" s="122"/>
      <c r="M84" s="40"/>
      <c r="N84" s="40"/>
      <c r="O84" s="40"/>
      <c r="P84" s="40"/>
      <c r="Q84" s="40"/>
      <c r="R84" s="122"/>
      <c r="S84" s="40"/>
      <c r="T84" s="122"/>
      <c r="U84" s="40"/>
      <c r="V84" s="122"/>
      <c r="W84" s="40"/>
      <c r="X84" s="40"/>
      <c r="Y84" s="40"/>
      <c r="Z84" s="40"/>
      <c r="AA84" s="40"/>
      <c r="AB84" s="122"/>
      <c r="AC84" s="40"/>
      <c r="AD84" s="122"/>
      <c r="AE84" s="40"/>
      <c r="AF84" s="122"/>
    </row>
    <row r="85" spans="3:32" customFormat="1" ht="14.4" customHeight="1" x14ac:dyDescent="0.3">
      <c r="C85" s="40"/>
      <c r="D85" s="40"/>
      <c r="E85" s="40"/>
      <c r="F85" s="40"/>
      <c r="G85" s="40"/>
      <c r="H85" s="122"/>
      <c r="I85" s="40"/>
      <c r="J85" s="122"/>
      <c r="K85" s="40"/>
      <c r="L85" s="122"/>
      <c r="M85" s="40"/>
      <c r="N85" s="40"/>
      <c r="O85" s="40"/>
      <c r="P85" s="40"/>
      <c r="Q85" s="40"/>
      <c r="R85" s="122"/>
      <c r="S85" s="40"/>
      <c r="T85" s="122"/>
      <c r="U85" s="40"/>
      <c r="V85" s="122"/>
      <c r="W85" s="40"/>
      <c r="X85" s="40"/>
      <c r="Y85" s="40"/>
      <c r="Z85" s="40"/>
      <c r="AA85" s="40"/>
      <c r="AB85" s="122"/>
      <c r="AC85" s="40"/>
      <c r="AD85" s="122"/>
      <c r="AE85" s="40"/>
      <c r="AF85" s="122"/>
    </row>
    <row r="86" spans="3:32" customFormat="1" ht="14.4" customHeight="1" x14ac:dyDescent="0.3">
      <c r="C86" s="40"/>
      <c r="D86" s="40"/>
      <c r="E86" s="40"/>
      <c r="F86" s="40"/>
      <c r="G86" s="40"/>
      <c r="H86" s="122"/>
      <c r="I86" s="40"/>
      <c r="J86" s="122"/>
      <c r="K86" s="40"/>
      <c r="L86" s="122"/>
      <c r="M86" s="40"/>
      <c r="N86" s="40"/>
      <c r="O86" s="40"/>
      <c r="P86" s="40"/>
      <c r="Q86" s="40"/>
      <c r="R86" s="122"/>
      <c r="S86" s="40"/>
      <c r="T86" s="122"/>
      <c r="U86" s="40"/>
      <c r="V86" s="122"/>
      <c r="W86" s="40"/>
      <c r="X86" s="40"/>
      <c r="Y86" s="40"/>
      <c r="Z86" s="40"/>
      <c r="AA86" s="40"/>
      <c r="AB86" s="122"/>
      <c r="AC86" s="40"/>
      <c r="AD86" s="122"/>
      <c r="AE86" s="40"/>
      <c r="AF86" s="122"/>
    </row>
    <row r="87" spans="3:32" customFormat="1" ht="14.4" customHeight="1" x14ac:dyDescent="0.3">
      <c r="C87" s="40"/>
      <c r="D87" s="40"/>
      <c r="E87" s="40"/>
      <c r="F87" s="40"/>
      <c r="G87" s="40"/>
      <c r="H87" s="122"/>
      <c r="I87" s="40"/>
      <c r="J87" s="122"/>
      <c r="K87" s="40"/>
      <c r="L87" s="122"/>
      <c r="M87" s="40"/>
      <c r="N87" s="40"/>
      <c r="O87" s="40"/>
      <c r="P87" s="40"/>
      <c r="Q87" s="40"/>
      <c r="R87" s="122"/>
      <c r="S87" s="40"/>
      <c r="T87" s="122"/>
      <c r="U87" s="40"/>
      <c r="V87" s="122"/>
      <c r="W87" s="40"/>
      <c r="X87" s="40"/>
      <c r="Y87" s="40"/>
      <c r="Z87" s="40"/>
      <c r="AA87" s="40"/>
      <c r="AB87" s="122"/>
      <c r="AC87" s="40"/>
      <c r="AD87" s="122"/>
      <c r="AE87" s="40"/>
      <c r="AF87" s="122"/>
    </row>
    <row r="88" spans="3:32" customFormat="1" ht="14.4" customHeight="1" x14ac:dyDescent="0.3">
      <c r="C88" s="40"/>
      <c r="D88" s="40"/>
      <c r="E88" s="40"/>
      <c r="F88" s="40"/>
      <c r="G88" s="40"/>
      <c r="H88" s="122"/>
      <c r="I88" s="40"/>
      <c r="J88" s="122"/>
      <c r="K88" s="40"/>
      <c r="L88" s="122"/>
      <c r="M88" s="40"/>
      <c r="N88" s="40"/>
      <c r="O88" s="40"/>
      <c r="P88" s="40"/>
      <c r="Q88" s="40"/>
      <c r="R88" s="122"/>
      <c r="S88" s="40"/>
      <c r="T88" s="122"/>
      <c r="U88" s="40"/>
      <c r="V88" s="122"/>
      <c r="W88" s="40"/>
      <c r="X88" s="40"/>
      <c r="Y88" s="40"/>
      <c r="Z88" s="40"/>
      <c r="AA88" s="40"/>
      <c r="AB88" s="122"/>
      <c r="AC88" s="40"/>
      <c r="AD88" s="122"/>
      <c r="AE88" s="40"/>
      <c r="AF88" s="122"/>
    </row>
    <row r="89" spans="3:32" customFormat="1" ht="14.4" customHeight="1" x14ac:dyDescent="0.3">
      <c r="C89" s="40"/>
      <c r="D89" s="40"/>
      <c r="E89" s="40"/>
      <c r="F89" s="40"/>
      <c r="G89" s="40"/>
      <c r="H89" s="122"/>
      <c r="I89" s="40"/>
      <c r="J89" s="122"/>
      <c r="K89" s="40"/>
      <c r="L89" s="122"/>
      <c r="M89" s="40"/>
      <c r="N89" s="40"/>
      <c r="O89" s="40"/>
      <c r="P89" s="40"/>
      <c r="Q89" s="40"/>
      <c r="R89" s="122"/>
      <c r="S89" s="40"/>
      <c r="T89" s="122"/>
      <c r="U89" s="40"/>
      <c r="V89" s="122"/>
      <c r="W89" s="40"/>
      <c r="X89" s="40"/>
      <c r="Y89" s="40"/>
      <c r="Z89" s="40"/>
      <c r="AA89" s="40"/>
      <c r="AB89" s="122"/>
      <c r="AC89" s="40"/>
      <c r="AD89" s="122"/>
      <c r="AE89" s="40"/>
      <c r="AF89" s="122"/>
    </row>
    <row r="90" spans="3:32" customFormat="1" ht="14.4" customHeight="1" x14ac:dyDescent="0.3">
      <c r="H90" s="123"/>
      <c r="J90" s="123"/>
      <c r="L90" s="123"/>
      <c r="R90" s="123"/>
      <c r="T90" s="123"/>
      <c r="V90" s="123"/>
      <c r="AB90" s="123"/>
      <c r="AD90" s="123"/>
      <c r="AF90" s="123"/>
    </row>
    <row r="91" spans="3:32" customFormat="1" ht="14.4" customHeight="1" x14ac:dyDescent="0.3">
      <c r="H91" s="123"/>
      <c r="J91" s="123"/>
      <c r="L91" s="123"/>
      <c r="R91" s="123"/>
      <c r="T91" s="123"/>
      <c r="V91" s="123"/>
      <c r="AB91" s="123"/>
      <c r="AD91" s="123"/>
      <c r="AF91" s="123"/>
    </row>
    <row r="92" spans="3:32" customFormat="1" ht="14.4" customHeight="1" x14ac:dyDescent="0.3">
      <c r="H92" s="123"/>
      <c r="J92" s="123"/>
      <c r="L92" s="123"/>
      <c r="R92" s="123"/>
      <c r="T92" s="123"/>
      <c r="V92" s="123"/>
      <c r="AB92" s="123"/>
      <c r="AD92" s="123"/>
      <c r="AF92" s="123"/>
    </row>
    <row r="93" spans="3:32" customFormat="1" ht="14.4" customHeight="1" x14ac:dyDescent="0.3">
      <c r="H93" s="123"/>
      <c r="J93" s="123"/>
      <c r="L93" s="123"/>
      <c r="R93" s="123"/>
      <c r="T93" s="123"/>
      <c r="V93" s="123"/>
      <c r="AB93" s="123"/>
      <c r="AD93" s="123"/>
      <c r="AF93" s="123"/>
    </row>
    <row r="94" spans="3:32" customFormat="1" ht="14.4" customHeight="1" x14ac:dyDescent="0.3">
      <c r="H94" s="123"/>
      <c r="J94" s="123"/>
      <c r="L94" s="123"/>
      <c r="R94" s="123"/>
      <c r="T94" s="123"/>
      <c r="V94" s="123"/>
      <c r="AB94" s="123"/>
      <c r="AD94" s="123"/>
      <c r="AF94" s="123"/>
    </row>
    <row r="95" spans="3:32" customFormat="1" ht="14.4" customHeight="1" x14ac:dyDescent="0.3">
      <c r="H95" s="123"/>
      <c r="J95" s="123"/>
      <c r="L95" s="123"/>
      <c r="R95" s="123"/>
      <c r="T95" s="123"/>
      <c r="V95" s="123"/>
      <c r="AB95" s="123"/>
      <c r="AD95" s="123"/>
      <c r="AF95" s="123"/>
    </row>
    <row r="96" spans="3:32" customFormat="1" ht="14.4" customHeight="1" x14ac:dyDescent="0.3">
      <c r="H96" s="123"/>
      <c r="J96" s="123"/>
      <c r="L96" s="123"/>
      <c r="R96" s="123"/>
      <c r="T96" s="123"/>
      <c r="V96" s="123"/>
      <c r="AB96" s="123"/>
      <c r="AD96" s="123"/>
      <c r="AF96" s="123"/>
    </row>
    <row r="97" spans="8:32" customFormat="1" ht="14.4" customHeight="1" x14ac:dyDescent="0.3">
      <c r="H97" s="123"/>
      <c r="J97" s="123"/>
      <c r="L97" s="123"/>
      <c r="R97" s="123"/>
      <c r="T97" s="123"/>
      <c r="V97" s="123"/>
      <c r="AB97" s="123"/>
      <c r="AD97" s="123"/>
      <c r="AF97" s="123"/>
    </row>
    <row r="98" spans="8:32" customFormat="1" ht="14.4" customHeight="1" x14ac:dyDescent="0.3">
      <c r="H98" s="123"/>
      <c r="J98" s="123"/>
      <c r="L98" s="123"/>
      <c r="R98" s="123"/>
      <c r="T98" s="123"/>
      <c r="V98" s="123"/>
      <c r="AB98" s="123"/>
      <c r="AD98" s="123"/>
      <c r="AF98" s="123"/>
    </row>
    <row r="99" spans="8:32" customFormat="1" ht="14.4" customHeight="1" x14ac:dyDescent="0.3">
      <c r="H99" s="123"/>
      <c r="J99" s="123"/>
      <c r="L99" s="123"/>
      <c r="R99" s="123"/>
      <c r="T99" s="123"/>
      <c r="V99" s="123"/>
      <c r="AB99" s="123"/>
      <c r="AD99" s="123"/>
      <c r="AF99" s="123"/>
    </row>
    <row r="100" spans="8:32" customFormat="1" ht="14.4" customHeight="1" x14ac:dyDescent="0.3">
      <c r="H100" s="123"/>
      <c r="J100" s="123"/>
      <c r="L100" s="123"/>
      <c r="R100" s="123"/>
      <c r="T100" s="123"/>
      <c r="V100" s="123"/>
      <c r="AB100" s="123"/>
      <c r="AD100" s="123"/>
      <c r="AF100" s="123"/>
    </row>
    <row r="101" spans="8:32" customFormat="1" ht="14.4" customHeight="1" x14ac:dyDescent="0.3">
      <c r="H101" s="123"/>
      <c r="J101" s="123"/>
      <c r="L101" s="123"/>
      <c r="R101" s="123"/>
      <c r="T101" s="123"/>
      <c r="V101" s="123"/>
      <c r="AB101" s="123"/>
      <c r="AD101" s="123"/>
      <c r="AF101" s="123"/>
    </row>
    <row r="102" spans="8:32" customFormat="1" ht="14.4" customHeight="1" x14ac:dyDescent="0.3">
      <c r="H102" s="123"/>
      <c r="J102" s="123"/>
      <c r="L102" s="123"/>
      <c r="R102" s="123"/>
      <c r="T102" s="123"/>
      <c r="V102" s="123"/>
      <c r="AB102" s="123"/>
      <c r="AD102" s="123"/>
      <c r="AF102" s="123"/>
    </row>
    <row r="103" spans="8:32" customFormat="1" ht="14.4" customHeight="1" x14ac:dyDescent="0.3">
      <c r="H103" s="123"/>
      <c r="J103" s="123"/>
      <c r="L103" s="123"/>
      <c r="R103" s="123"/>
      <c r="T103" s="123"/>
      <c r="V103" s="123"/>
      <c r="AB103" s="123"/>
      <c r="AD103" s="123"/>
      <c r="AF103" s="123"/>
    </row>
    <row r="104" spans="8:32" customFormat="1" ht="14.4" customHeight="1" x14ac:dyDescent="0.3">
      <c r="H104" s="123"/>
      <c r="J104" s="123"/>
      <c r="L104" s="123"/>
      <c r="R104" s="123"/>
      <c r="T104" s="123"/>
      <c r="V104" s="123"/>
      <c r="AB104" s="123"/>
      <c r="AD104" s="123"/>
      <c r="AF104" s="123"/>
    </row>
    <row r="105" spans="8:32" customFormat="1" ht="14.4" customHeight="1" x14ac:dyDescent="0.3">
      <c r="H105" s="123"/>
      <c r="J105" s="123"/>
      <c r="L105" s="123"/>
      <c r="R105" s="123"/>
      <c r="T105" s="123"/>
      <c r="V105" s="123"/>
      <c r="AB105" s="123"/>
      <c r="AD105" s="123"/>
      <c r="AF105" s="123"/>
    </row>
    <row r="106" spans="8:32" customFormat="1" ht="14.4" customHeight="1" x14ac:dyDescent="0.3">
      <c r="H106" s="123"/>
      <c r="J106" s="123"/>
      <c r="L106" s="123"/>
      <c r="R106" s="123"/>
      <c r="T106" s="123"/>
      <c r="V106" s="123"/>
      <c r="AB106" s="123"/>
      <c r="AD106" s="123"/>
      <c r="AF106" s="123"/>
    </row>
    <row r="107" spans="8:32" customFormat="1" ht="14.4" customHeight="1" x14ac:dyDescent="0.3">
      <c r="H107" s="123"/>
      <c r="J107" s="123"/>
      <c r="L107" s="123"/>
      <c r="R107" s="123"/>
      <c r="T107" s="123"/>
      <c r="V107" s="123"/>
      <c r="AB107" s="123"/>
      <c r="AD107" s="123"/>
      <c r="AF107" s="123"/>
    </row>
  </sheetData>
  <mergeCells count="1">
    <mergeCell ref="A16:A17"/>
  </mergeCells>
  <conditionalFormatting sqref="C21:D21 F21 I21:L21">
    <cfRule type="cellIs" dxfId="119" priority="117" operator="lessThan">
      <formula>0</formula>
    </cfRule>
  </conditionalFormatting>
  <conditionalFormatting sqref="C25:D28 F25:F28 I25:L28">
    <cfRule type="cellIs" dxfId="118" priority="116" operator="lessThan">
      <formula>0</formula>
    </cfRule>
  </conditionalFormatting>
  <conditionalFormatting sqref="C37:D38 F37:F38 I37:L38">
    <cfRule type="cellIs" dxfId="117" priority="115" operator="lessThan">
      <formula>0</formula>
    </cfRule>
  </conditionalFormatting>
  <conditionalFormatting sqref="C39:D40 F39:F40 I39:L39 I40:K40">
    <cfRule type="cellIs" dxfId="116" priority="114" operator="lessThan">
      <formula>0</formula>
    </cfRule>
  </conditionalFormatting>
  <conditionalFormatting sqref="C53:D53 F53 I53:K53">
    <cfRule type="cellIs" dxfId="115" priority="113" operator="lessThan">
      <formula>0</formula>
    </cfRule>
  </conditionalFormatting>
  <conditionalFormatting sqref="C71:D71 F71 I71:L71">
    <cfRule type="cellIs" dxfId="114" priority="112" operator="lessThan">
      <formula>0</formula>
    </cfRule>
  </conditionalFormatting>
  <conditionalFormatting sqref="D1:E1">
    <cfRule type="cellIs" dxfId="113" priority="111" operator="lessThan">
      <formula>0</formula>
    </cfRule>
  </conditionalFormatting>
  <conditionalFormatting sqref="E16">
    <cfRule type="cellIs" dxfId="112" priority="110" operator="lessThan">
      <formula>0</formula>
    </cfRule>
  </conditionalFormatting>
  <conditionalFormatting sqref="E18">
    <cfRule type="cellIs" dxfId="111" priority="109" operator="lessThan">
      <formula>0</formula>
    </cfRule>
  </conditionalFormatting>
  <conditionalFormatting sqref="E19:E20 E22:E24 E29:E36 E41:E52 E72:E78 E54:E70">
    <cfRule type="cellIs" dxfId="110" priority="108" operator="lessThan">
      <formula>0</formula>
    </cfRule>
  </conditionalFormatting>
  <conditionalFormatting sqref="E21">
    <cfRule type="cellIs" dxfId="109" priority="107" operator="lessThan">
      <formula>0</formula>
    </cfRule>
  </conditionalFormatting>
  <conditionalFormatting sqref="E25:E28">
    <cfRule type="cellIs" dxfId="108" priority="106" operator="lessThan">
      <formula>0</formula>
    </cfRule>
  </conditionalFormatting>
  <conditionalFormatting sqref="E37:E38">
    <cfRule type="cellIs" dxfId="107" priority="105" operator="lessThan">
      <formula>0</formula>
    </cfRule>
  </conditionalFormatting>
  <conditionalFormatting sqref="E39:E40">
    <cfRule type="cellIs" dxfId="106" priority="104" operator="lessThan">
      <formula>0</formula>
    </cfRule>
  </conditionalFormatting>
  <conditionalFormatting sqref="E53">
    <cfRule type="cellIs" dxfId="105" priority="103" operator="lessThan">
      <formula>0</formula>
    </cfRule>
  </conditionalFormatting>
  <conditionalFormatting sqref="E71">
    <cfRule type="cellIs" dxfId="104" priority="102" operator="lessThan">
      <formula>0</formula>
    </cfRule>
  </conditionalFormatting>
  <conditionalFormatting sqref="G18:H18">
    <cfRule type="cellIs" dxfId="103" priority="101" operator="lessThan">
      <formula>0</formula>
    </cfRule>
  </conditionalFormatting>
  <conditionalFormatting sqref="G20:H20 G22:H24 G29:H36 G41:H52 G72:H78 G54:H70 G19">
    <cfRule type="cellIs" dxfId="102" priority="100" operator="lessThan">
      <formula>0</formula>
    </cfRule>
  </conditionalFormatting>
  <conditionalFormatting sqref="G21:H21">
    <cfRule type="cellIs" dxfId="101" priority="99" operator="lessThan">
      <formula>0</formula>
    </cfRule>
  </conditionalFormatting>
  <conditionalFormatting sqref="G25:H28">
    <cfRule type="cellIs" dxfId="100" priority="98" operator="lessThan">
      <formula>0</formula>
    </cfRule>
  </conditionalFormatting>
  <conditionalFormatting sqref="G37:H38">
    <cfRule type="cellIs" dxfId="99" priority="97" operator="lessThan">
      <formula>0</formula>
    </cfRule>
  </conditionalFormatting>
  <conditionalFormatting sqref="G39:H40">
    <cfRule type="cellIs" dxfId="98" priority="96" operator="lessThan">
      <formula>0</formula>
    </cfRule>
  </conditionalFormatting>
  <conditionalFormatting sqref="G53:H53">
    <cfRule type="cellIs" dxfId="97" priority="95" operator="lessThan">
      <formula>0</formula>
    </cfRule>
  </conditionalFormatting>
  <conditionalFormatting sqref="G71:H71">
    <cfRule type="cellIs" dxfId="96" priority="94" operator="lessThan">
      <formula>0</formula>
    </cfRule>
  </conditionalFormatting>
  <conditionalFormatting sqref="H19">
    <cfRule type="cellIs" dxfId="95" priority="93" operator="lessThan">
      <formula>0</formula>
    </cfRule>
  </conditionalFormatting>
  <conditionalFormatting sqref="P17 N17">
    <cfRule type="cellIs" dxfId="94" priority="92" operator="lessThan">
      <formula>0</formula>
    </cfRule>
  </conditionalFormatting>
  <conditionalFormatting sqref="M18:N18 P18 S18:V18">
    <cfRule type="cellIs" dxfId="93" priority="91" operator="lessThan">
      <formula>0</formula>
    </cfRule>
  </conditionalFormatting>
  <conditionalFormatting sqref="M19:N20 M22:N24 M29:N36 M41:N52 M72:N78 M54:N70 P54:P70 P72:P78 P41:P52 P29:P36 P22:P24 P19:P20 S19:V20 S22:V24 S29:V36 S41:V48 S72:V78 S54:V70 S49:U52">
    <cfRule type="cellIs" dxfId="92" priority="90" operator="lessThan">
      <formula>0</formula>
    </cfRule>
  </conditionalFormatting>
  <conditionalFormatting sqref="M21:N21 P21 S21:V21">
    <cfRule type="cellIs" dxfId="91" priority="89" operator="lessThan">
      <formula>0</formula>
    </cfRule>
  </conditionalFormatting>
  <conditionalFormatting sqref="M25:N28 P25:P28 S25:V25 S26:U28">
    <cfRule type="cellIs" dxfId="90" priority="88" operator="lessThan">
      <formula>0</formula>
    </cfRule>
  </conditionalFormatting>
  <conditionalFormatting sqref="M37:N38 P37:P38 S37:V38">
    <cfRule type="cellIs" dxfId="89" priority="87" operator="lessThan">
      <formula>0</formula>
    </cfRule>
  </conditionalFormatting>
  <conditionalFormatting sqref="M39:N40 P39:P40 S39:V40">
    <cfRule type="cellIs" dxfId="88" priority="86" operator="lessThan">
      <formula>0</formula>
    </cfRule>
  </conditionalFormatting>
  <conditionalFormatting sqref="M53:N53 P53 S53:U53">
    <cfRule type="cellIs" dxfId="87" priority="85" operator="lessThan">
      <formula>0</formula>
    </cfRule>
  </conditionalFormatting>
  <conditionalFormatting sqref="M71:N71 P71 S71:V71">
    <cfRule type="cellIs" dxfId="86" priority="84" operator="lessThan">
      <formula>0</formula>
    </cfRule>
  </conditionalFormatting>
  <conditionalFormatting sqref="N1:O1">
    <cfRule type="cellIs" dxfId="85" priority="83" operator="lessThan">
      <formula>0</formula>
    </cfRule>
  </conditionalFormatting>
  <conditionalFormatting sqref="O17">
    <cfRule type="cellIs" dxfId="84" priority="82" operator="lessThan">
      <formula>0</formula>
    </cfRule>
  </conditionalFormatting>
  <conditionalFormatting sqref="O18">
    <cfRule type="cellIs" dxfId="83" priority="81" operator="lessThan">
      <formula>0</formula>
    </cfRule>
  </conditionalFormatting>
  <conditionalFormatting sqref="O19:O20 O22:O24 O29:O36 O41:O52 O72:O78 O54:O70">
    <cfRule type="cellIs" dxfId="82" priority="80" operator="lessThan">
      <formula>0</formula>
    </cfRule>
  </conditionalFormatting>
  <conditionalFormatting sqref="O21">
    <cfRule type="cellIs" dxfId="81" priority="79" operator="lessThan">
      <formula>0</formula>
    </cfRule>
  </conditionalFormatting>
  <conditionalFormatting sqref="O25:O28">
    <cfRule type="cellIs" dxfId="80" priority="78" operator="lessThan">
      <formula>0</formula>
    </cfRule>
  </conditionalFormatting>
  <conditionalFormatting sqref="O37:O38">
    <cfRule type="cellIs" dxfId="79" priority="77" operator="lessThan">
      <formula>0</formula>
    </cfRule>
  </conditionalFormatting>
  <conditionalFormatting sqref="O39:O40">
    <cfRule type="cellIs" dxfId="78" priority="76" operator="lessThan">
      <formula>0</formula>
    </cfRule>
  </conditionalFormatting>
  <conditionalFormatting sqref="O53">
    <cfRule type="cellIs" dxfId="77" priority="75" operator="lessThan">
      <formula>0</formula>
    </cfRule>
  </conditionalFormatting>
  <conditionalFormatting sqref="O71">
    <cfRule type="cellIs" dxfId="76" priority="74" operator="lessThan">
      <formula>0</formula>
    </cfRule>
  </conditionalFormatting>
  <conditionalFormatting sqref="Q18:R18">
    <cfRule type="cellIs" dxfId="75" priority="73" operator="lessThan">
      <formula>0</formula>
    </cfRule>
  </conditionalFormatting>
  <conditionalFormatting sqref="Q20:R20 Q22:R24 Q29:R36 Q41:R52 Q72:R78 Q54:R70 Q19">
    <cfRule type="cellIs" dxfId="74" priority="72" operator="lessThan">
      <formula>0</formula>
    </cfRule>
  </conditionalFormatting>
  <conditionalFormatting sqref="Q21:R21">
    <cfRule type="cellIs" dxfId="73" priority="71" operator="lessThan">
      <formula>0</formula>
    </cfRule>
  </conditionalFormatting>
  <conditionalFormatting sqref="Q25:R28">
    <cfRule type="cellIs" dxfId="72" priority="70" operator="lessThan">
      <formula>0</formula>
    </cfRule>
  </conditionalFormatting>
  <conditionalFormatting sqref="Q37:R38">
    <cfRule type="cellIs" dxfId="71" priority="69" operator="lessThan">
      <formula>0</formula>
    </cfRule>
  </conditionalFormatting>
  <conditionalFormatting sqref="Q39:R40">
    <cfRule type="cellIs" dxfId="70" priority="68" operator="lessThan">
      <formula>0</formula>
    </cfRule>
  </conditionalFormatting>
  <conditionalFormatting sqref="Q53:R53">
    <cfRule type="cellIs" dxfId="69" priority="67" operator="lessThan">
      <formula>0</formula>
    </cfRule>
  </conditionalFormatting>
  <conditionalFormatting sqref="Q71:R71">
    <cfRule type="cellIs" dxfId="68" priority="66" operator="lessThan">
      <formula>0</formula>
    </cfRule>
  </conditionalFormatting>
  <conditionalFormatting sqref="R19">
    <cfRule type="cellIs" dxfId="67" priority="65" operator="lessThan">
      <formula>0</formula>
    </cfRule>
  </conditionalFormatting>
  <conditionalFormatting sqref="Z17 X17">
    <cfRule type="cellIs" dxfId="66" priority="64" operator="lessThan">
      <formula>0</formula>
    </cfRule>
  </conditionalFormatting>
  <conditionalFormatting sqref="W18:X18 Z18 AC18:AF18">
    <cfRule type="cellIs" dxfId="65" priority="63" operator="lessThan">
      <formula>0</formula>
    </cfRule>
  </conditionalFormatting>
  <conditionalFormatting sqref="W19:X20 W22:X24 W29:X36 W41:X52 W72:X78 W54:X70 Z54:Z70 Z72:Z78 Z41:Z52 Z29:Z36 Z22:Z24 Z19:Z20 AC19:AF20 AC22:AF24 AC29:AF36 AC41:AF52 AC72:AF78 AC54:AF70">
    <cfRule type="cellIs" dxfId="64" priority="62" operator="lessThan">
      <formula>0</formula>
    </cfRule>
  </conditionalFormatting>
  <conditionalFormatting sqref="W21:X21 Z21 AC21:AF21">
    <cfRule type="cellIs" dxfId="63" priority="61" operator="lessThan">
      <formula>0</formula>
    </cfRule>
  </conditionalFormatting>
  <conditionalFormatting sqref="W25:X28 Z25:Z28 AC25:AE28">
    <cfRule type="cellIs" dxfId="62" priority="60" operator="lessThan">
      <formula>0</formula>
    </cfRule>
  </conditionalFormatting>
  <conditionalFormatting sqref="W37:X38 Z37:Z38 AC37:AF38">
    <cfRule type="cellIs" dxfId="61" priority="59" operator="lessThan">
      <formula>0</formula>
    </cfRule>
  </conditionalFormatting>
  <conditionalFormatting sqref="W39:X40 Z39:Z40 AC39:AF39 AC40:AE40">
    <cfRule type="cellIs" dxfId="60" priority="58" operator="lessThan">
      <formula>0</formula>
    </cfRule>
  </conditionalFormatting>
  <conditionalFormatting sqref="W53:X53 Z53 AC53:AF53">
    <cfRule type="cellIs" dxfId="59" priority="57" operator="lessThan">
      <formula>0</formula>
    </cfRule>
  </conditionalFormatting>
  <conditionalFormatting sqref="W71:X71 Z71 AC71:AF71">
    <cfRule type="cellIs" dxfId="58" priority="56" operator="lessThan">
      <formula>0</formula>
    </cfRule>
  </conditionalFormatting>
  <conditionalFormatting sqref="X1:Y1">
    <cfRule type="cellIs" dxfId="57" priority="55" operator="lessThan">
      <formula>0</formula>
    </cfRule>
  </conditionalFormatting>
  <conditionalFormatting sqref="Y17">
    <cfRule type="cellIs" dxfId="56" priority="54" operator="lessThan">
      <formula>0</formula>
    </cfRule>
  </conditionalFormatting>
  <conditionalFormatting sqref="Y18">
    <cfRule type="cellIs" dxfId="55" priority="53" operator="lessThan">
      <formula>0</formula>
    </cfRule>
  </conditionalFormatting>
  <conditionalFormatting sqref="Y19:Y20 Y22:Y24 Y29:Y36 Y41:Y52 Y72:Y78 Y54:Y70">
    <cfRule type="cellIs" dxfId="54" priority="52" operator="lessThan">
      <formula>0</formula>
    </cfRule>
  </conditionalFormatting>
  <conditionalFormatting sqref="Y21">
    <cfRule type="cellIs" dxfId="53" priority="51" operator="lessThan">
      <formula>0</formula>
    </cfRule>
  </conditionalFormatting>
  <conditionalFormatting sqref="Y25:Y28">
    <cfRule type="cellIs" dxfId="52" priority="50" operator="lessThan">
      <formula>0</formula>
    </cfRule>
  </conditionalFormatting>
  <conditionalFormatting sqref="Y37:Y38">
    <cfRule type="cellIs" dxfId="51" priority="49" operator="lessThan">
      <formula>0</formula>
    </cfRule>
  </conditionalFormatting>
  <conditionalFormatting sqref="Y39:Y40">
    <cfRule type="cellIs" dxfId="50" priority="48" operator="lessThan">
      <formula>0</formula>
    </cfRule>
  </conditionalFormatting>
  <conditionalFormatting sqref="Y53">
    <cfRule type="cellIs" dxfId="49" priority="47" operator="lessThan">
      <formula>0</formula>
    </cfRule>
  </conditionalFormatting>
  <conditionalFormatting sqref="Y71">
    <cfRule type="cellIs" dxfId="48" priority="46" operator="lessThan">
      <formula>0</formula>
    </cfRule>
  </conditionalFormatting>
  <conditionalFormatting sqref="AA18:AB18">
    <cfRule type="cellIs" dxfId="47" priority="45" operator="lessThan">
      <formula>0</formula>
    </cfRule>
  </conditionalFormatting>
  <conditionalFormatting sqref="AA20:AB20 AA22:AB24 AA29:AB36 AA41:AB52 AA72:AB78 AA54:AB70 AA19">
    <cfRule type="cellIs" dxfId="46" priority="44" operator="lessThan">
      <formula>0</formula>
    </cfRule>
  </conditionalFormatting>
  <conditionalFormatting sqref="AA21:AB21">
    <cfRule type="cellIs" dxfId="45" priority="43" operator="lessThan">
      <formula>0</formula>
    </cfRule>
  </conditionalFormatting>
  <conditionalFormatting sqref="AA25:AB28">
    <cfRule type="cellIs" dxfId="44" priority="42" operator="lessThan">
      <formula>0</formula>
    </cfRule>
  </conditionalFormatting>
  <conditionalFormatting sqref="AA37:AB38">
    <cfRule type="cellIs" dxfId="43" priority="41" operator="lessThan">
      <formula>0</formula>
    </cfRule>
  </conditionalFormatting>
  <conditionalFormatting sqref="AA39:AB40">
    <cfRule type="cellIs" dxfId="42" priority="40" operator="lessThan">
      <formula>0</formula>
    </cfRule>
  </conditionalFormatting>
  <conditionalFormatting sqref="AA53:AB53">
    <cfRule type="cellIs" dxfId="41" priority="39" operator="lessThan">
      <formula>0</formula>
    </cfRule>
  </conditionalFormatting>
  <conditionalFormatting sqref="AA71:AB71">
    <cfRule type="cellIs" dxfId="40" priority="38" operator="lessThan">
      <formula>0</formula>
    </cfRule>
  </conditionalFormatting>
  <conditionalFormatting sqref="AB19">
    <cfRule type="cellIs" dxfId="39" priority="37" operator="lessThan">
      <formula>0</formula>
    </cfRule>
  </conditionalFormatting>
  <conditionalFormatting sqref="M17">
    <cfRule type="cellIs" dxfId="38" priority="36" operator="lessThan">
      <formula>0</formula>
    </cfRule>
  </conditionalFormatting>
  <conditionalFormatting sqref="M15:P15 M16:N16 P16 S15:V15">
    <cfRule type="cellIs" dxfId="37" priority="35" operator="lessThan">
      <formula>0</formula>
    </cfRule>
  </conditionalFormatting>
  <conditionalFormatting sqref="O16">
    <cfRule type="cellIs" dxfId="36" priority="34" operator="lessThan">
      <formula>0</formula>
    </cfRule>
  </conditionalFormatting>
  <conditionalFormatting sqref="Q15:R15">
    <cfRule type="cellIs" dxfId="35" priority="33" operator="lessThan">
      <formula>0</formula>
    </cfRule>
  </conditionalFormatting>
  <conditionalFormatting sqref="W15:Z15 W16:X16 Z16 AC15:AF15">
    <cfRule type="cellIs" dxfId="34" priority="32" operator="lessThan">
      <formula>0</formula>
    </cfRule>
  </conditionalFormatting>
  <conditionalFormatting sqref="Y16">
    <cfRule type="cellIs" dxfId="33" priority="31" operator="lessThan">
      <formula>0</formula>
    </cfRule>
  </conditionalFormatting>
  <conditionalFormatting sqref="AA15:AB15">
    <cfRule type="cellIs" dxfId="32" priority="30" operator="lessThan">
      <formula>0</formula>
    </cfRule>
  </conditionalFormatting>
  <conditionalFormatting sqref="E17">
    <cfRule type="cellIs" dxfId="31" priority="29" operator="lessThan">
      <formula>0</formula>
    </cfRule>
  </conditionalFormatting>
  <conditionalFormatting sqref="J16:L16">
    <cfRule type="cellIs" dxfId="30" priority="28" operator="lessThan">
      <formula>0</formula>
    </cfRule>
  </conditionalFormatting>
  <conditionalFormatting sqref="G16:H16">
    <cfRule type="cellIs" dxfId="29" priority="27" operator="lessThan">
      <formula>0</formula>
    </cfRule>
  </conditionalFormatting>
  <conditionalFormatting sqref="I16">
    <cfRule type="cellIs" dxfId="28" priority="26" operator="lessThan">
      <formula>0</formula>
    </cfRule>
  </conditionalFormatting>
  <conditionalFormatting sqref="Q17:V17">
    <cfRule type="cellIs" dxfId="27" priority="25" operator="lessThan">
      <formula>0</formula>
    </cfRule>
  </conditionalFormatting>
  <conditionalFormatting sqref="T16:V16">
    <cfRule type="cellIs" dxfId="26" priority="24" operator="lessThan">
      <formula>0</formula>
    </cfRule>
  </conditionalFormatting>
  <conditionalFormatting sqref="Q16:R16">
    <cfRule type="cellIs" dxfId="25" priority="23" operator="lessThan">
      <formula>0</formula>
    </cfRule>
  </conditionalFormatting>
  <conditionalFormatting sqref="S16">
    <cfRule type="cellIs" dxfId="24" priority="22" operator="lessThan">
      <formula>0</formula>
    </cfRule>
  </conditionalFormatting>
  <conditionalFormatting sqref="AA17:AF17">
    <cfRule type="cellIs" dxfId="23" priority="21" operator="lessThan">
      <formula>0</formula>
    </cfRule>
  </conditionalFormatting>
  <conditionalFormatting sqref="AD16:AF16">
    <cfRule type="cellIs" dxfId="22" priority="20" operator="lessThan">
      <formula>0</formula>
    </cfRule>
  </conditionalFormatting>
  <conditionalFormatting sqref="AA16:AB16">
    <cfRule type="cellIs" dxfId="21" priority="19" operator="lessThan">
      <formula>0</formula>
    </cfRule>
  </conditionalFormatting>
  <conditionalFormatting sqref="AC16">
    <cfRule type="cellIs" dxfId="20" priority="18" operator="lessThan">
      <formula>0</formula>
    </cfRule>
  </conditionalFormatting>
  <conditionalFormatting sqref="L41">
    <cfRule type="cellIs" dxfId="19" priority="17" operator="lessThan">
      <formula>0</formula>
    </cfRule>
  </conditionalFormatting>
  <conditionalFormatting sqref="L40">
    <cfRule type="cellIs" dxfId="18" priority="16" operator="lessThan">
      <formula>0</formula>
    </cfRule>
  </conditionalFormatting>
  <conditionalFormatting sqref="L50">
    <cfRule type="cellIs" dxfId="17" priority="15" operator="lessThan">
      <formula>0</formula>
    </cfRule>
  </conditionalFormatting>
  <conditionalFormatting sqref="L53">
    <cfRule type="cellIs" dxfId="16" priority="14" operator="lessThan">
      <formula>0</formula>
    </cfRule>
  </conditionalFormatting>
  <conditionalFormatting sqref="V28">
    <cfRule type="cellIs" dxfId="15" priority="13" operator="lessThan">
      <formula>0</formula>
    </cfRule>
  </conditionalFormatting>
  <conditionalFormatting sqref="V27">
    <cfRule type="cellIs" dxfId="14" priority="12" operator="lessThan">
      <formula>0</formula>
    </cfRule>
  </conditionalFormatting>
  <conditionalFormatting sqref="V26">
    <cfRule type="cellIs" dxfId="13" priority="11" operator="lessThan">
      <formula>0</formula>
    </cfRule>
  </conditionalFormatting>
  <conditionalFormatting sqref="V50">
    <cfRule type="cellIs" dxfId="12" priority="10" operator="lessThan">
      <formula>0</formula>
    </cfRule>
  </conditionalFormatting>
  <conditionalFormatting sqref="V49">
    <cfRule type="cellIs" dxfId="11" priority="9" operator="lessThan">
      <formula>0</formula>
    </cfRule>
  </conditionalFormatting>
  <conditionalFormatting sqref="V51">
    <cfRule type="cellIs" dxfId="10" priority="8" operator="lessThan">
      <formula>0</formula>
    </cfRule>
  </conditionalFormatting>
  <conditionalFormatting sqref="V52">
    <cfRule type="cellIs" dxfId="9" priority="7" operator="lessThan">
      <formula>0</formula>
    </cfRule>
  </conditionalFormatting>
  <conditionalFormatting sqref="V53">
    <cfRule type="cellIs" dxfId="8" priority="6" operator="lessThan">
      <formula>0</formula>
    </cfRule>
  </conditionalFormatting>
  <conditionalFormatting sqref="AF28">
    <cfRule type="cellIs" dxfId="7" priority="5" operator="lessThan">
      <formula>0</formula>
    </cfRule>
  </conditionalFormatting>
  <conditionalFormatting sqref="AF27">
    <cfRule type="cellIs" dxfId="6" priority="4" operator="lessThan">
      <formula>0</formula>
    </cfRule>
  </conditionalFormatting>
  <conditionalFormatting sqref="AF26">
    <cfRule type="cellIs" dxfId="5" priority="3" operator="lessThan">
      <formula>0</formula>
    </cfRule>
  </conditionalFormatting>
  <conditionalFormatting sqref="AF25">
    <cfRule type="cellIs" dxfId="4" priority="2" operator="lessThan">
      <formula>0</formula>
    </cfRule>
  </conditionalFormatting>
  <conditionalFormatting sqref="AF40">
    <cfRule type="cellIs" dxfId="3" priority="1" operator="lessThan">
      <formula>0</formula>
    </cfRule>
  </conditionalFormatting>
  <conditionalFormatting sqref="C16:D16 F16:F17 C15:L15 G17:L17">
    <cfRule type="cellIs" dxfId="2" priority="120" operator="lessThan">
      <formula>0</formula>
    </cfRule>
  </conditionalFormatting>
  <conditionalFormatting sqref="C18:D18 F18 I18:L18">
    <cfRule type="cellIs" dxfId="1" priority="119" operator="lessThan">
      <formula>0</formula>
    </cfRule>
  </conditionalFormatting>
  <conditionalFormatting sqref="C19:D20 C22:D24 C29:D36 C41:D52 C72:D78 C54:D70 F54:F70 F72:F78 F41:F52 F29:F36 F22:F24 F19:F20 I19:L20 I22:L24 I29:L36 I42:L49 I72:L78 I54:L70 I41:K41 I51:L52 I50:K50">
    <cfRule type="cellIs" dxfId="0" priority="118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126</vt:i4>
      </vt:variant>
    </vt:vector>
  </HeadingPairs>
  <TitlesOfParts>
    <vt:vector size="138" baseType="lpstr">
      <vt:lpstr>Instructions</vt:lpstr>
      <vt:lpstr>Current Period</vt:lpstr>
      <vt:lpstr>QuarterToDate</vt:lpstr>
      <vt:lpstr>YearToDate</vt:lpstr>
      <vt:lpstr>Pillar Advertising</vt:lpstr>
      <vt:lpstr>O&amp;O GAM</vt:lpstr>
      <vt:lpstr>Total Advertising Revenue</vt:lpstr>
      <vt:lpstr>Local Advertising</vt:lpstr>
      <vt:lpstr>Amplified Segment</vt:lpstr>
      <vt:lpstr>dataCY</vt:lpstr>
      <vt:lpstr>dataQtr</vt:lpstr>
      <vt:lpstr>dataYR</vt:lpstr>
      <vt:lpstr>dataQtr!AmpSegPlan1</vt:lpstr>
      <vt:lpstr>AmpSegPlan1</vt:lpstr>
      <vt:lpstr>dataQtr!AmpSegPlan2</vt:lpstr>
      <vt:lpstr>AmpSegPlan2</vt:lpstr>
      <vt:lpstr>dataQtr!AmpSegPlan3</vt:lpstr>
      <vt:lpstr>AmpSegPlan3</vt:lpstr>
      <vt:lpstr>AmpSegPlanQTR1</vt:lpstr>
      <vt:lpstr>AmpSegPlanQTR2</vt:lpstr>
      <vt:lpstr>AmpSegPlanQTR3</vt:lpstr>
      <vt:lpstr>AmpSegPlanYTD1</vt:lpstr>
      <vt:lpstr>AmpSegPlanYTD2</vt:lpstr>
      <vt:lpstr>AmpSegPlanYTD3</vt:lpstr>
      <vt:lpstr>dataQtr!AmpSegPY1</vt:lpstr>
      <vt:lpstr>AmpSegPY1</vt:lpstr>
      <vt:lpstr>dataQtr!AmpSegPY2</vt:lpstr>
      <vt:lpstr>AmpSegPY2</vt:lpstr>
      <vt:lpstr>dataQtr!AmpSegPY3</vt:lpstr>
      <vt:lpstr>AmpSegPY3</vt:lpstr>
      <vt:lpstr>AmpSegPYQTR1</vt:lpstr>
      <vt:lpstr>AmpSegPYQTR2</vt:lpstr>
      <vt:lpstr>AmpSegPYQTR3</vt:lpstr>
      <vt:lpstr>AmpSegPYYTD1</vt:lpstr>
      <vt:lpstr>AmpSegPYYTD2</vt:lpstr>
      <vt:lpstr>AmpSegPYYTD3</vt:lpstr>
      <vt:lpstr>dataQtr!DigSegPlan1</vt:lpstr>
      <vt:lpstr>DigSegPlan1</vt:lpstr>
      <vt:lpstr>dataQtr!DigSegPlan2</vt:lpstr>
      <vt:lpstr>DigSegPlan2</vt:lpstr>
      <vt:lpstr>dataQtr!DigSegPlan3</vt:lpstr>
      <vt:lpstr>DigSegPlan3</vt:lpstr>
      <vt:lpstr>DigSegPlanQTR1</vt:lpstr>
      <vt:lpstr>DigSegPlanQTR2</vt:lpstr>
      <vt:lpstr>DigSegPlanQTR3</vt:lpstr>
      <vt:lpstr>DigSegPlanYTD1</vt:lpstr>
      <vt:lpstr>DigSegPlanYTD2</vt:lpstr>
      <vt:lpstr>DigSegPlanYTD3</vt:lpstr>
      <vt:lpstr>dataQtr!DigSegPY1</vt:lpstr>
      <vt:lpstr>DigSegPY1</vt:lpstr>
      <vt:lpstr>dataQtr!DigSegPY2</vt:lpstr>
      <vt:lpstr>DigSegPY2</vt:lpstr>
      <vt:lpstr>dataQtr!DigSegPY3</vt:lpstr>
      <vt:lpstr>DigSegPY3</vt:lpstr>
      <vt:lpstr>DigSegPYQTR1</vt:lpstr>
      <vt:lpstr>DigSegPYQTR2</vt:lpstr>
      <vt:lpstr>DigSegPYQTR3</vt:lpstr>
      <vt:lpstr>DigSegPYYTD1</vt:lpstr>
      <vt:lpstr>DigSegPYYTD2</vt:lpstr>
      <vt:lpstr>DigSegPYYTD3</vt:lpstr>
      <vt:lpstr>dataQtr!LocalAdvRevPlan1</vt:lpstr>
      <vt:lpstr>LocalAdvRevPlan1</vt:lpstr>
      <vt:lpstr>dataQtr!LocalAdvRevPlan2</vt:lpstr>
      <vt:lpstr>LocalAdvRevPlan2</vt:lpstr>
      <vt:lpstr>dataQtr!LocalAdvRevPlan3</vt:lpstr>
      <vt:lpstr>LocalAdvRevPlan3</vt:lpstr>
      <vt:lpstr>LocalAdvRevPlanQTR1</vt:lpstr>
      <vt:lpstr>LocalAdvRevPlanQTR2</vt:lpstr>
      <vt:lpstr>LocalAdvRevPlanQTR3</vt:lpstr>
      <vt:lpstr>LocalAdvRevPlanYTD1</vt:lpstr>
      <vt:lpstr>LocalAdvRevPlanYTD2</vt:lpstr>
      <vt:lpstr>LocalAdvRevPlanYTD3</vt:lpstr>
      <vt:lpstr>dataQtr!LocalAdvRevPY1</vt:lpstr>
      <vt:lpstr>LocalAdvRevPY1</vt:lpstr>
      <vt:lpstr>dataQtr!LocalAdvRevPY2</vt:lpstr>
      <vt:lpstr>LocalAdvRevPY2</vt:lpstr>
      <vt:lpstr>dataQtr!LocalAdvRevPY3</vt:lpstr>
      <vt:lpstr>LocalAdvRevPY3</vt:lpstr>
      <vt:lpstr>LocalAdvRevPYQTR1</vt:lpstr>
      <vt:lpstr>LocalAdvRevPYQTR2</vt:lpstr>
      <vt:lpstr>LocalAdvRevPYQTR3</vt:lpstr>
      <vt:lpstr>LocalAdvRevPYYTD1</vt:lpstr>
      <vt:lpstr>LocalAdvRevPYYTD2</vt:lpstr>
      <vt:lpstr>LocalAdvRevPYYTD3</vt:lpstr>
      <vt:lpstr>dataQtr!PillarAdvPlan1</vt:lpstr>
      <vt:lpstr>PillarAdvPlan1</vt:lpstr>
      <vt:lpstr>dataQtr!PillarAdvPlan2</vt:lpstr>
      <vt:lpstr>PillarAdvPlan2</vt:lpstr>
      <vt:lpstr>dataQtr!PillarAdvPlan3</vt:lpstr>
      <vt:lpstr>PillarAdvPlan3</vt:lpstr>
      <vt:lpstr>PillarAdvPlanQTR1</vt:lpstr>
      <vt:lpstr>PillarAdvPlanQTR2</vt:lpstr>
      <vt:lpstr>PillarAdvPlanQTR3</vt:lpstr>
      <vt:lpstr>PillarAdvPlanYTD1</vt:lpstr>
      <vt:lpstr>PillarAdvPlanYTD2</vt:lpstr>
      <vt:lpstr>PillarAdvPlanYTD3</vt:lpstr>
      <vt:lpstr>dataQtr!PillarAdvPY1</vt:lpstr>
      <vt:lpstr>PillarAdvPY1</vt:lpstr>
      <vt:lpstr>dataQtr!PillarAdvPY2</vt:lpstr>
      <vt:lpstr>PillarAdvPY2</vt:lpstr>
      <vt:lpstr>dataQtr!PillarAdvPY3</vt:lpstr>
      <vt:lpstr>PillarAdvPY3</vt:lpstr>
      <vt:lpstr>PillarAdvPYQTR1</vt:lpstr>
      <vt:lpstr>PillarAdvPYQTR2</vt:lpstr>
      <vt:lpstr>PillarAdvPYQTR3</vt:lpstr>
      <vt:lpstr>PillarAdvPYYTD1</vt:lpstr>
      <vt:lpstr>PillarAdvPYYTD2</vt:lpstr>
      <vt:lpstr>PillarAdvPYYTD3</vt:lpstr>
      <vt:lpstr>'Current Period'!Print_Area</vt:lpstr>
      <vt:lpstr>QuarterToDate!Print_Area</vt:lpstr>
      <vt:lpstr>YearToDate!Print_Area</vt:lpstr>
      <vt:lpstr>'Current Period'!Print_Titles</vt:lpstr>
      <vt:lpstr>QuarterToDate!Print_Titles</vt:lpstr>
      <vt:lpstr>YearToDate!Print_Titles</vt:lpstr>
      <vt:lpstr>dataQtr!TotalAdvRevPlan1</vt:lpstr>
      <vt:lpstr>TotalAdvRevPlan1</vt:lpstr>
      <vt:lpstr>dataQtr!TotalAdvRevPlan2</vt:lpstr>
      <vt:lpstr>TotalAdvRevPlan2</vt:lpstr>
      <vt:lpstr>dataQtr!TotalAdvRevPlan3</vt:lpstr>
      <vt:lpstr>TotalAdvRevPlan3</vt:lpstr>
      <vt:lpstr>TotalAdvRevPlanQTR1</vt:lpstr>
      <vt:lpstr>TotalAdvRevPlanQTR2</vt:lpstr>
      <vt:lpstr>TotalAdvRevPlanQTR3</vt:lpstr>
      <vt:lpstr>TotalAdvRevPlanYTD1</vt:lpstr>
      <vt:lpstr>TotalAdvRevPlanYTD2</vt:lpstr>
      <vt:lpstr>TotalAdvRevPlanYTD3</vt:lpstr>
      <vt:lpstr>dataQtr!TotalAdvRevPY1</vt:lpstr>
      <vt:lpstr>TotalAdvRevPY1</vt:lpstr>
      <vt:lpstr>dataQtr!TotalAdvRevPY2</vt:lpstr>
      <vt:lpstr>TotalAdvRevPY2</vt:lpstr>
      <vt:lpstr>dataQtr!TotalAdvRevPY3</vt:lpstr>
      <vt:lpstr>TotalAdvRevPY3</vt:lpstr>
      <vt:lpstr>TotalAdvRevPYQTR1</vt:lpstr>
      <vt:lpstr>TotalAdvRevPYQTR2</vt:lpstr>
      <vt:lpstr>TotalAdvRevPYQTR3</vt:lpstr>
      <vt:lpstr>TotalAdvRevPYYTD1</vt:lpstr>
      <vt:lpstr>TotalAdvRevPYYTD2</vt:lpstr>
      <vt:lpstr>TotalAdvRevPYYTD3</vt:lpstr>
    </vt:vector>
  </TitlesOfParts>
  <Company>BH Media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Cavaretta</dc:creator>
  <cp:lastModifiedBy>Joe Battistoni</cp:lastModifiedBy>
  <cp:lastPrinted>2023-02-10T14:41:34Z</cp:lastPrinted>
  <dcterms:created xsi:type="dcterms:W3CDTF">2022-09-09T20:00:43Z</dcterms:created>
  <dcterms:modified xsi:type="dcterms:W3CDTF">2023-04-13T19:35:36Z</dcterms:modified>
</cp:coreProperties>
</file>